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одпрограмма предприним-ва" sheetId="1" r:id="rId1"/>
    <sheet name="Подпрограмма туризм" sheetId="2" r:id="rId2"/>
  </sheets>
  <definedNames>
    <definedName name="_xlnm.Print_Titles" localSheetId="0">'Подпрограмма предприним-ва'!$12:$12</definedName>
    <definedName name="_xlnm.Print_Titles" localSheetId="1">'Подпрограмма туризм'!$12:$12</definedName>
    <definedName name="_xlnm.Print_Area" localSheetId="0">'Подпрограмма предприним-ва'!$A$1:$P$148</definedName>
    <definedName name="_xlnm.Print_Area" localSheetId="1">'Подпрограмма туризм'!$A$1:$P$138</definedName>
  </definedNames>
  <calcPr fullCalcOnLoad="1"/>
</workbook>
</file>

<file path=xl/sharedStrings.xml><?xml version="1.0" encoding="utf-8"?>
<sst xmlns="http://schemas.openxmlformats.org/spreadsheetml/2006/main" count="243" uniqueCount="142">
  <si>
    <t>Система программных мероприятий</t>
  </si>
  <si>
    <t>тыс. рублей (в ценах 2008 года)</t>
  </si>
  <si>
    <t>Номер проекта</t>
  </si>
  <si>
    <t>Наименование проекта</t>
  </si>
  <si>
    <t>Годы</t>
  </si>
  <si>
    <t>Всего финансовых средств</t>
  </si>
  <si>
    <t>в том числе по источникам финансирования</t>
  </si>
  <si>
    <t>Федеральный бюджет</t>
  </si>
  <si>
    <t>Бюджет РС(Я)</t>
  </si>
  <si>
    <t>Всего</t>
  </si>
  <si>
    <t>Капитальные   вложения</t>
  </si>
  <si>
    <t>Прочие текущие затраты</t>
  </si>
  <si>
    <t>НИОКР</t>
  </si>
  <si>
    <t>№</t>
  </si>
  <si>
    <t>Подпрограмма  "Развитие предпринимательства в РС(Я) на 2007-2011 гг."</t>
  </si>
  <si>
    <t>ИТОГО</t>
  </si>
  <si>
    <t xml:space="preserve">I. Финансовая поддержка субъектов малого и среднего предпринимательства </t>
  </si>
  <si>
    <t>Всего по разделу I</t>
  </si>
  <si>
    <t>1.1</t>
  </si>
  <si>
    <t>1.2</t>
  </si>
  <si>
    <t>1.3</t>
  </si>
  <si>
    <t>1.4</t>
  </si>
  <si>
    <t>1.5</t>
  </si>
  <si>
    <t>Создание Фонда прямых инвестиций</t>
  </si>
  <si>
    <t>1.6</t>
  </si>
  <si>
    <t>Микрокредитование субъектов малого и среднего предпринимательства</t>
  </si>
  <si>
    <t>II. Имущественная поддержка субъектов малого и среднего предпринимательства</t>
  </si>
  <si>
    <t>Всего по разделу II</t>
  </si>
  <si>
    <t>2.1.</t>
  </si>
  <si>
    <t xml:space="preserve"> </t>
  </si>
  <si>
    <t>в пределах бюджетных ассигнований</t>
  </si>
  <si>
    <t>2.2.</t>
  </si>
  <si>
    <t>2.4</t>
  </si>
  <si>
    <t xml:space="preserve">Обеспечение деятельности Бизнес-инкубаторов Республики Саха (Якутия) </t>
  </si>
  <si>
    <t>III. Образовательная поддержка предпринимательства</t>
  </si>
  <si>
    <t>Всего по разделу III</t>
  </si>
  <si>
    <t>3.1</t>
  </si>
  <si>
    <t>3.2</t>
  </si>
  <si>
    <t>Всего по разделу IV</t>
  </si>
  <si>
    <t>4.1</t>
  </si>
  <si>
    <t>4.2</t>
  </si>
  <si>
    <t>4.3</t>
  </si>
  <si>
    <t xml:space="preserve">Проведение и участие в мероприятиях, направленных на развитие малого и среднего предпринимательства (конференции, семинары, круглые столы,совещания и др.)  </t>
  </si>
  <si>
    <t>4.4</t>
  </si>
  <si>
    <t xml:space="preserve">Разработка конкурсных документаций для участия в федеральном конкурсе по предоставлению субсидий на мероприятия государственной поддержки малого и среднего предпринимательства </t>
  </si>
  <si>
    <t>4.5</t>
  </si>
  <si>
    <t xml:space="preserve">Разработка и издание методических материалов по вопросам предпринимательства </t>
  </si>
  <si>
    <t>4.6</t>
  </si>
  <si>
    <t>4.7</t>
  </si>
  <si>
    <t>4.8</t>
  </si>
  <si>
    <t>Актулизация специализированных сайтов по поддержке предпринимательства</t>
  </si>
  <si>
    <t>4.9</t>
  </si>
  <si>
    <t xml:space="preserve">Проведение выставок - ярмарок  </t>
  </si>
  <si>
    <t>V Развитие инновационного предпринимательства</t>
  </si>
  <si>
    <t>Всего по разделу V</t>
  </si>
  <si>
    <t>5.1</t>
  </si>
  <si>
    <t xml:space="preserve">Создание фонда прямых инвестиций </t>
  </si>
  <si>
    <t>5.2</t>
  </si>
  <si>
    <t xml:space="preserve">Предоставление грантов для создания малых инновационных компаний  </t>
  </si>
  <si>
    <t>Предоставление муниципальным образованиям субсидий для реализации мероприятий муниципальных программ развития малого и среднего предпринимательства</t>
  </si>
  <si>
    <t>Предоставление субсидий организациям инфраструкутуры поддержки малого и среднего предпринимательства в муниципальных образованиях</t>
  </si>
  <si>
    <t>Подпрограмма "Развитие туризма в Республике Саха (Якутия) на 2009-2011 годы"</t>
  </si>
  <si>
    <t xml:space="preserve">Система программных мероприятий </t>
  </si>
  <si>
    <t>тыс.рублей (в ценах 2008 года)</t>
  </si>
  <si>
    <t>I. Государственное регулирование развития туристской отрасли</t>
  </si>
  <si>
    <t>ВСЕГО по разделу I:</t>
  </si>
  <si>
    <t>1.1.</t>
  </si>
  <si>
    <t>Проведение социологических обследований по выявлению объемов внутренних туристских потоков</t>
  </si>
  <si>
    <t>1.2.</t>
  </si>
  <si>
    <t>Мониторинг рынка туристских услуг</t>
  </si>
  <si>
    <t>1.3.</t>
  </si>
  <si>
    <t>Организация работы Координационного совета по туризму при Правительстве РС(Я)</t>
  </si>
  <si>
    <t>1.4.</t>
  </si>
  <si>
    <t xml:space="preserve">Проведение контрольно-надзорных мероприятий субъектов туристской деятельности </t>
  </si>
  <si>
    <t>Проведение комплексного анализа смежных отраслей туристской индустрии:                                                               - определение и формирование туристских зон</t>
  </si>
  <si>
    <t>1.6.</t>
  </si>
  <si>
    <t>Присуждение Республиканской премии победителям конкурса "За достижения в области туризма"</t>
  </si>
  <si>
    <t>Предоставление Грантов на усовершенствование действующих туристских маршрутов внутреннего и въездного туризма, на конкурсной основе</t>
  </si>
  <si>
    <t>1.8.</t>
  </si>
  <si>
    <t>Субсидирование части затрат субъектов малого и среднего предпринимательства, оказывающих туристские услуги, связанных с рекламно-информационным продвижением маршрутов внутреннего и въездного туризма</t>
  </si>
  <si>
    <t>Субсидирование части затрат субъектов малого и среднего предпринимательства, оказывающих туристские услуги, связанных с приобретением туристского снаряжения, инвентаря, техники в целях реализации программ внутреннего и въездного туризма</t>
  </si>
  <si>
    <t>II.  Создание условий для развития инфраструктуры туризма</t>
  </si>
  <si>
    <t>ВСЕГО по разделу II:</t>
  </si>
  <si>
    <t>Центральная туристская зона</t>
  </si>
  <si>
    <t>Основные виды развиваемого туризма:  культурно-познавательный,  этнографический,  деловой,  экологический,  круизный</t>
  </si>
  <si>
    <t xml:space="preserve">ГО "Якутск": разработка инвестпроектов туристской инфраструктуры </t>
  </si>
  <si>
    <t xml:space="preserve">МР "Хангаласский улус": </t>
  </si>
  <si>
    <t>2.2.1.</t>
  </si>
  <si>
    <t>2.2.2.</t>
  </si>
  <si>
    <t>Создание туристского комплекса "Ямщицкое подворье д.Еланка" (генеральный  план)</t>
  </si>
  <si>
    <t>2.2.3.</t>
  </si>
  <si>
    <t>Реализация муниципальной программы "Развитие туризма в МР "Хангаласский улус" на 2007 - 2011гг."</t>
  </si>
  <si>
    <t>Восточная туристская зона</t>
  </si>
  <si>
    <t>Основные виды развиваемого туризма:  культурно-познавательный, экологический и экстремальный туризм</t>
  </si>
  <si>
    <t>2.3.</t>
  </si>
  <si>
    <t>МР "Оймяконский улус": продвижение и позиционирование проектов "Полюс Холода" , "Зима начинается в Якутии" на межрегиональном и международном уровне</t>
  </si>
  <si>
    <t>III.  Кадровое и организационно-методическое обеспечение туристской отрасли</t>
  </si>
  <si>
    <t>ВСЕГО по разделу III:</t>
  </si>
  <si>
    <t>3.1.</t>
  </si>
  <si>
    <t>Подготовка и повышение квалификации кадров туристской отрасли, гидов-экскурсоводов: проведение конференций, семинаров, круглых столов, курсов, издание методических пособий</t>
  </si>
  <si>
    <t>IV.  Информационное продвижение регионального турпродукта</t>
  </si>
  <si>
    <t>ВСЕГО по разделу IV:</t>
  </si>
  <si>
    <t>4.1.</t>
  </si>
  <si>
    <t>Подготовка, издание и переиздание информационных материалов о туристском потенциале Республики Саха (Якутия)</t>
  </si>
  <si>
    <t>4.2.</t>
  </si>
  <si>
    <t>Организация и проведение региональной туристской выставки "SakhaTravel"</t>
  </si>
  <si>
    <t xml:space="preserve">4.3. </t>
  </si>
  <si>
    <t xml:space="preserve">Организация участия Республики Саха (Якутия) в крупнейших туристских выставках </t>
  </si>
  <si>
    <t>4.4.</t>
  </si>
  <si>
    <t>Подготовка и проведение рекламных кампаний в российских и зарубежных средствах массовой информации</t>
  </si>
  <si>
    <t>4.5.</t>
  </si>
  <si>
    <t>Организация презентационных мероприятий с участием представителей средств массовой информации, туристских администраций и агентств</t>
  </si>
  <si>
    <t>4.6.</t>
  </si>
  <si>
    <t xml:space="preserve">Развитие в сети Интернет информационных ресурсов о туристских возможностях республики </t>
  </si>
  <si>
    <t>Формирование перечней государственного и муниципального имущества РС(Я) для предоставления в аренду субъектам малого и среднего предпринимательства и организациям, образующим инфраструкутуру поддержки малого и среднего предпринимательства</t>
  </si>
  <si>
    <t>Создание производственной зоны для субъектов малого и среднего предпринимательства</t>
  </si>
  <si>
    <t>Обучение и проведение обучающих семинаров "Основы предпринимательской деятельности" для граждан, относящихся к социально незащищенных слоев населения</t>
  </si>
  <si>
    <t>Проведение маркетинговых и социологических исследований по вопросам развития малого и среднего предпринимательства</t>
  </si>
  <si>
    <t>Пропаганда и популяризация предпринимательской деятельности в средствах массовой информации (производство и выпуск в эфир телепередач, посвященных вопросам развития предпринимательства, издание специализированного журнала и др.)</t>
  </si>
  <si>
    <t>Организация и обеспечение деятельности бесплатной информационной телефонной линии по консультированию и сопровождению бизнеса</t>
  </si>
  <si>
    <t>Проведение республиканского конкурса среди субъектов малого и среднего предпринимательства на предоставление премии Президента Республики Саха (Якутия) в области малого предпринимательства и занятости</t>
  </si>
  <si>
    <t>Приложение № 1</t>
  </si>
  <si>
    <t>Приложение № 2</t>
  </si>
  <si>
    <t>Подпрограмма  "Развитие предпринимательства в Республике Саха (Якутия) на 2009-2011 годы"</t>
  </si>
  <si>
    <t>2.5</t>
  </si>
  <si>
    <t>Разработка Концепции создания кластеров в Республике Саха (Якутия) с участием субъектов малого и среднего предпринимательства</t>
  </si>
  <si>
    <t>Внесение имущественного взноса в  НО  "Фонд развития малого предпринимательства РС (Я)" на пополнение гарантийного фонда</t>
  </si>
  <si>
    <t>Внебюджетные источники</t>
  </si>
  <si>
    <t>Прочие источники</t>
  </si>
  <si>
    <t>Гранты (субсидии) субъектам малого и среднего предпринимательства</t>
  </si>
  <si>
    <t>3.3</t>
  </si>
  <si>
    <t>Организация и проведение обучающих семинаров по участию субъектов малого предпринимательства в государственных имугиципальных заказах</t>
  </si>
  <si>
    <t>Организация и проведение обучающих семинаров и тренингов для работников системы поддержки предпринимательства</t>
  </si>
  <si>
    <t>IV. Консультационная и информационная поддержка субъектов малого и среднего предпринимательства</t>
  </si>
  <si>
    <t>___________________________</t>
  </si>
  <si>
    <t>к республиканской целевой программе "Развитие предпринимательства</t>
  </si>
  <si>
    <t>утвержденной постановлением Правительства 
Республики Саха (Якутия) от 30 июля 2009 года № 304</t>
  </si>
  <si>
    <t xml:space="preserve">Субсидирование части затрат, связанных с уплатой процентов по кредитам, полученным в кредитных организациях субъектами малого и среднего предпринимательства и организациями инфраструктуры поддержки </t>
  </si>
  <si>
    <t xml:space="preserve">Создание Бизнес-инкубаторов в муниципальных районах </t>
  </si>
  <si>
    <t>__________________________</t>
  </si>
  <si>
    <t xml:space="preserve"> и туризма в Республике Саха (Якутия) на 2009-2011 годы",</t>
  </si>
  <si>
    <t>Создание инвестиционных площадок туристско-рекреационного типа в Хангаласском улусе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</si>
</sst>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top" shrinkToFit="1"/>
    </xf>
    <xf numFmtId="0" fontId="3" fillId="0" borderId="10" xfId="0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right" vertical="justify"/>
    </xf>
    <xf numFmtId="0" fontId="2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5" xfId="0" applyFont="1" applyFill="1" applyBorder="1" applyAlignment="1">
      <alignment horizontal="justify" vertical="top" wrapText="1" shrinkToFit="1"/>
    </xf>
    <xf numFmtId="0" fontId="3" fillId="0" borderId="16" xfId="0" applyFont="1" applyFill="1" applyBorder="1" applyAlignment="1">
      <alignment horizontal="justify" vertical="top" wrapText="1" shrinkToFit="1"/>
    </xf>
    <xf numFmtId="0" fontId="3" fillId="0" borderId="17" xfId="0" applyFont="1" applyFill="1" applyBorder="1" applyAlignment="1">
      <alignment horizontal="justify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2" fillId="0" borderId="10" xfId="42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2" fillId="0" borderId="16" xfId="0" applyFont="1" applyFill="1" applyBorder="1" applyAlignment="1">
      <alignment horizontal="justify" vertical="top" wrapText="1" shrinkToFit="1"/>
    </xf>
    <xf numFmtId="0" fontId="2" fillId="0" borderId="17" xfId="0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4" fontId="3" fillId="0" borderId="15" xfId="42" applyFont="1" applyFill="1" applyBorder="1" applyAlignment="1">
      <alignment horizontal="justify" vertical="top" wrapText="1"/>
    </xf>
    <xf numFmtId="44" fontId="3" fillId="0" borderId="16" xfId="42" applyFont="1" applyFill="1" applyBorder="1" applyAlignment="1">
      <alignment horizontal="justify" vertical="top" wrapText="1"/>
    </xf>
    <xf numFmtId="44" fontId="3" fillId="0" borderId="17" xfId="42" applyFont="1" applyFill="1" applyBorder="1" applyAlignment="1">
      <alignment horizontal="justify" vertical="top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4" fontId="3" fillId="34" borderId="15" xfId="42" applyFont="1" applyFill="1" applyBorder="1" applyAlignment="1">
      <alignment horizontal="justify" vertical="top" wrapText="1"/>
    </xf>
    <xf numFmtId="44" fontId="3" fillId="34" borderId="16" xfId="42" applyFont="1" applyFill="1" applyBorder="1" applyAlignment="1">
      <alignment horizontal="justify" vertical="top" wrapText="1"/>
    </xf>
    <xf numFmtId="44" fontId="3" fillId="34" borderId="17" xfId="42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8</xdr:col>
      <xdr:colOff>219075</xdr:colOff>
      <xdr:row>8</xdr:row>
      <xdr:rowOff>47625</xdr:rowOff>
    </xdr:to>
    <xdr:pic>
      <xdr:nvPicPr>
        <xdr:cNvPr id="1" name="Picture 1" descr="ПП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7621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4.625" style="1" customWidth="1"/>
    <col min="2" max="2" width="43.875" style="43" customWidth="1"/>
    <col min="3" max="3" width="6.25390625" style="88" customWidth="1"/>
    <col min="4" max="4" width="7.25390625" style="1" customWidth="1"/>
    <col min="5" max="5" width="7.125" style="1" customWidth="1"/>
    <col min="6" max="6" width="4.125" style="1" customWidth="1"/>
    <col min="7" max="7" width="6.00390625" style="1" customWidth="1"/>
    <col min="8" max="8" width="4.25390625" style="1" customWidth="1"/>
    <col min="9" max="9" width="6.25390625" style="1" customWidth="1"/>
    <col min="10" max="10" width="5.25390625" style="1" customWidth="1"/>
    <col min="11" max="11" width="6.125" style="1" customWidth="1"/>
    <col min="12" max="12" width="4.625" style="1" customWidth="1"/>
    <col min="13" max="13" width="6.25390625" style="1" customWidth="1"/>
    <col min="14" max="14" width="4.75390625" style="1" customWidth="1"/>
    <col min="15" max="15" width="8.375" style="1" customWidth="1"/>
    <col min="16" max="16" width="3.75390625" style="1" customWidth="1"/>
    <col min="17" max="16384" width="9.125" style="1" customWidth="1"/>
  </cols>
  <sheetData>
    <row r="1" spans="2:16" ht="12.75" customHeight="1">
      <c r="B1" s="2"/>
      <c r="C1" s="85"/>
      <c r="D1" s="2"/>
      <c r="E1" s="2"/>
      <c r="F1" s="2"/>
      <c r="G1" s="89" t="s">
        <v>121</v>
      </c>
      <c r="H1" s="89"/>
      <c r="I1" s="89"/>
      <c r="J1" s="89"/>
      <c r="K1" s="89"/>
      <c r="L1" s="89"/>
      <c r="M1" s="89"/>
      <c r="N1" s="89"/>
      <c r="O1" s="89"/>
      <c r="P1" s="89"/>
    </row>
    <row r="2" spans="2:16" ht="12">
      <c r="B2" s="83"/>
      <c r="C2" s="83"/>
      <c r="D2" s="83"/>
      <c r="E2" s="83"/>
      <c r="F2" s="83"/>
      <c r="G2" s="89" t="s">
        <v>135</v>
      </c>
      <c r="H2" s="89"/>
      <c r="I2" s="89"/>
      <c r="J2" s="89"/>
      <c r="K2" s="89"/>
      <c r="L2" s="89"/>
      <c r="M2" s="89"/>
      <c r="N2" s="89"/>
      <c r="O2" s="89"/>
      <c r="P2" s="89"/>
    </row>
    <row r="3" spans="2:16" ht="12">
      <c r="B3" s="83"/>
      <c r="C3" s="83"/>
      <c r="D3" s="83"/>
      <c r="E3" s="83"/>
      <c r="F3" s="83"/>
      <c r="G3" s="89" t="s">
        <v>140</v>
      </c>
      <c r="H3" s="89"/>
      <c r="I3" s="89"/>
      <c r="J3" s="89"/>
      <c r="K3" s="89"/>
      <c r="L3" s="89"/>
      <c r="M3" s="89"/>
      <c r="N3" s="89"/>
      <c r="O3" s="89"/>
      <c r="P3" s="89"/>
    </row>
    <row r="4" spans="2:16" ht="42.75" customHeight="1">
      <c r="B4" s="83"/>
      <c r="C4" s="83"/>
      <c r="D4" s="83"/>
      <c r="E4" s="83"/>
      <c r="F4" s="83"/>
      <c r="G4" s="90" t="s">
        <v>136</v>
      </c>
      <c r="H4" s="91"/>
      <c r="I4" s="91"/>
      <c r="J4" s="91"/>
      <c r="K4" s="91"/>
      <c r="L4" s="91"/>
      <c r="M4" s="91"/>
      <c r="N4" s="91"/>
      <c r="O4" s="91"/>
      <c r="P4" s="91"/>
    </row>
    <row r="5" spans="1:16" ht="15">
      <c r="A5" s="93" t="s">
        <v>123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1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9" customHeight="1">
      <c r="A7" s="3"/>
      <c r="B7" s="4"/>
      <c r="C7" s="7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1.25">
      <c r="A8" s="3"/>
      <c r="B8" s="4"/>
      <c r="C8" s="74"/>
      <c r="D8" s="3"/>
      <c r="E8" s="3"/>
      <c r="F8" s="3"/>
      <c r="G8" s="3"/>
      <c r="H8" s="3"/>
      <c r="I8" s="3"/>
      <c r="J8" s="3"/>
      <c r="K8" s="5"/>
      <c r="L8" s="5"/>
      <c r="M8" s="95" t="s">
        <v>1</v>
      </c>
      <c r="N8" s="95"/>
      <c r="O8" s="95"/>
      <c r="P8" s="95"/>
    </row>
    <row r="9" spans="1:16" ht="11.25">
      <c r="A9" s="96" t="s">
        <v>2</v>
      </c>
      <c r="B9" s="99" t="s">
        <v>3</v>
      </c>
      <c r="C9" s="102" t="s">
        <v>4</v>
      </c>
      <c r="D9" s="96" t="s">
        <v>5</v>
      </c>
      <c r="E9" s="105" t="s">
        <v>6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1.25">
      <c r="A10" s="97"/>
      <c r="B10" s="100"/>
      <c r="C10" s="103"/>
      <c r="D10" s="97"/>
      <c r="E10" s="105" t="s">
        <v>7</v>
      </c>
      <c r="F10" s="106"/>
      <c r="G10" s="106"/>
      <c r="H10" s="107"/>
      <c r="I10" s="105" t="s">
        <v>8</v>
      </c>
      <c r="J10" s="106"/>
      <c r="K10" s="106"/>
      <c r="L10" s="107"/>
      <c r="M10" s="105" t="s">
        <v>128</v>
      </c>
      <c r="N10" s="106"/>
      <c r="O10" s="106"/>
      <c r="P10" s="107"/>
    </row>
    <row r="11" spans="1:16" ht="60" customHeight="1">
      <c r="A11" s="98"/>
      <c r="B11" s="101"/>
      <c r="C11" s="104"/>
      <c r="D11" s="98"/>
      <c r="E11" s="6" t="s">
        <v>9</v>
      </c>
      <c r="F11" s="7" t="s">
        <v>10</v>
      </c>
      <c r="G11" s="7" t="s">
        <v>11</v>
      </c>
      <c r="H11" s="7" t="s">
        <v>12</v>
      </c>
      <c r="I11" s="6" t="s">
        <v>9</v>
      </c>
      <c r="J11" s="7" t="s">
        <v>10</v>
      </c>
      <c r="K11" s="7" t="s">
        <v>11</v>
      </c>
      <c r="L11" s="7" t="s">
        <v>12</v>
      </c>
      <c r="M11" s="6" t="s">
        <v>9</v>
      </c>
      <c r="N11" s="7" t="s">
        <v>10</v>
      </c>
      <c r="O11" s="6" t="s">
        <v>11</v>
      </c>
      <c r="P11" s="7" t="s">
        <v>12</v>
      </c>
    </row>
    <row r="12" spans="1:16" ht="11.25">
      <c r="A12" s="8" t="s">
        <v>13</v>
      </c>
      <c r="B12" s="6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</row>
    <row r="13" spans="1:16" ht="18" customHeight="1">
      <c r="A13" s="108"/>
      <c r="B13" s="110" t="s">
        <v>14</v>
      </c>
      <c r="C13" s="86" t="s">
        <v>15</v>
      </c>
      <c r="D13" s="10">
        <f>E13+I13+M13</f>
        <v>1020149.02464</v>
      </c>
      <c r="E13" s="10">
        <f>E18+E51+E76+E93+E134</f>
        <v>269643</v>
      </c>
      <c r="F13" s="10">
        <f>F18+F51+F76+F93+F134</f>
        <v>0</v>
      </c>
      <c r="G13" s="10">
        <f>SUM(G14:G16)</f>
        <v>269643</v>
      </c>
      <c r="H13" s="10">
        <f>H18+H51+H76+H93+H134</f>
        <v>0</v>
      </c>
      <c r="I13" s="10">
        <f>J13+K13+L13</f>
        <v>369150</v>
      </c>
      <c r="J13" s="10">
        <f>J18+J51+J76+J93+J134</f>
        <v>1000</v>
      </c>
      <c r="K13" s="10">
        <f>SUM(K14:K16)</f>
        <v>368150</v>
      </c>
      <c r="L13" s="10">
        <f>L18+L51+L76+L93+L134</f>
        <v>0</v>
      </c>
      <c r="M13" s="10">
        <f>M18+M51+M76+M93+M134</f>
        <v>381356.02464</v>
      </c>
      <c r="N13" s="10">
        <f>N18+N51+N76+N93+N134</f>
        <v>0</v>
      </c>
      <c r="O13" s="10">
        <f>O18+O51+O76+O93+O134</f>
        <v>381356.02464</v>
      </c>
      <c r="P13" s="10">
        <f>P18+P51+P76+P93+P134</f>
        <v>0</v>
      </c>
    </row>
    <row r="14" spans="1:16" ht="14.25" customHeight="1">
      <c r="A14" s="109"/>
      <c r="B14" s="111"/>
      <c r="C14" s="86">
        <v>2009</v>
      </c>
      <c r="D14" s="10">
        <f>E14+I14+M14</f>
        <v>429353</v>
      </c>
      <c r="E14" s="10">
        <f aca="true" t="shared" si="0" ref="E14:H16">E19+E52+E77+E94</f>
        <v>143253</v>
      </c>
      <c r="F14" s="10">
        <f t="shared" si="0"/>
        <v>0</v>
      </c>
      <c r="G14" s="10">
        <f t="shared" si="0"/>
        <v>143253</v>
      </c>
      <c r="H14" s="10">
        <f t="shared" si="0"/>
        <v>0</v>
      </c>
      <c r="I14" s="10">
        <f>J14+K14+L14</f>
        <v>209140</v>
      </c>
      <c r="J14" s="10">
        <f aca="true" t="shared" si="1" ref="J14:P16">J19+J52+J77+J94</f>
        <v>1000</v>
      </c>
      <c r="K14" s="10">
        <f t="shared" si="1"/>
        <v>208140</v>
      </c>
      <c r="L14" s="10">
        <f t="shared" si="1"/>
        <v>0</v>
      </c>
      <c r="M14" s="10">
        <f t="shared" si="1"/>
        <v>76960</v>
      </c>
      <c r="N14" s="10">
        <f t="shared" si="1"/>
        <v>0</v>
      </c>
      <c r="O14" s="10">
        <f t="shared" si="1"/>
        <v>76960</v>
      </c>
      <c r="P14" s="10">
        <f t="shared" si="1"/>
        <v>0</v>
      </c>
    </row>
    <row r="15" spans="1:16" ht="12.75" customHeight="1">
      <c r="A15" s="109"/>
      <c r="B15" s="111"/>
      <c r="C15" s="86">
        <v>2010</v>
      </c>
      <c r="D15" s="10">
        <f>E15+I15+M15</f>
        <v>288176.88</v>
      </c>
      <c r="E15" s="10">
        <f t="shared" si="0"/>
        <v>61237</v>
      </c>
      <c r="F15" s="10">
        <f t="shared" si="0"/>
        <v>0</v>
      </c>
      <c r="G15" s="10">
        <f t="shared" si="0"/>
        <v>61237</v>
      </c>
      <c r="H15" s="10">
        <f t="shared" si="0"/>
        <v>0</v>
      </c>
      <c r="I15" s="10">
        <f>I20+I53+I78+I95</f>
        <v>77557</v>
      </c>
      <c r="J15" s="10">
        <f t="shared" si="1"/>
        <v>0</v>
      </c>
      <c r="K15" s="10">
        <f t="shared" si="1"/>
        <v>77557</v>
      </c>
      <c r="L15" s="10">
        <f t="shared" si="1"/>
        <v>0</v>
      </c>
      <c r="M15" s="10">
        <f t="shared" si="1"/>
        <v>149382.88</v>
      </c>
      <c r="N15" s="10">
        <f t="shared" si="1"/>
        <v>0</v>
      </c>
      <c r="O15" s="10">
        <f t="shared" si="1"/>
        <v>149382.88</v>
      </c>
      <c r="P15" s="10">
        <f t="shared" si="1"/>
        <v>0</v>
      </c>
    </row>
    <row r="16" spans="1:16" ht="12" customHeight="1">
      <c r="A16" s="109"/>
      <c r="B16" s="112"/>
      <c r="C16" s="86">
        <v>2011</v>
      </c>
      <c r="D16" s="10">
        <f>D21+D54+D79+D96</f>
        <v>302619.14464</v>
      </c>
      <c r="E16" s="10">
        <f t="shared" si="0"/>
        <v>65153</v>
      </c>
      <c r="F16" s="10">
        <f t="shared" si="0"/>
        <v>0</v>
      </c>
      <c r="G16" s="10">
        <f t="shared" si="0"/>
        <v>65153</v>
      </c>
      <c r="H16" s="10">
        <f t="shared" si="0"/>
        <v>0</v>
      </c>
      <c r="I16" s="10">
        <f>I21+I54+I79+I96</f>
        <v>82453</v>
      </c>
      <c r="J16" s="10">
        <f t="shared" si="1"/>
        <v>0</v>
      </c>
      <c r="K16" s="10">
        <f t="shared" si="1"/>
        <v>82453</v>
      </c>
      <c r="L16" s="10">
        <f t="shared" si="1"/>
        <v>0</v>
      </c>
      <c r="M16" s="10">
        <f t="shared" si="1"/>
        <v>155013.14464</v>
      </c>
      <c r="N16" s="10">
        <f t="shared" si="1"/>
        <v>0</v>
      </c>
      <c r="O16" s="10">
        <f t="shared" si="1"/>
        <v>155013.14464</v>
      </c>
      <c r="P16" s="10">
        <f t="shared" si="1"/>
        <v>0</v>
      </c>
    </row>
    <row r="17" spans="1:16" ht="18.75" customHeight="1">
      <c r="A17" s="113" t="s">
        <v>16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1:16" ht="15.75" customHeight="1">
      <c r="A18" s="114"/>
      <c r="B18" s="115" t="s">
        <v>17</v>
      </c>
      <c r="C18" s="86" t="s">
        <v>15</v>
      </c>
      <c r="D18" s="10">
        <f>SUM(D19:D21)</f>
        <v>844429.02464</v>
      </c>
      <c r="E18" s="10">
        <f aca="true" t="shared" si="2" ref="E18:P18">SUM(E19:E21)</f>
        <v>202943</v>
      </c>
      <c r="F18" s="10">
        <f t="shared" si="2"/>
        <v>0</v>
      </c>
      <c r="G18" s="10">
        <f t="shared" si="2"/>
        <v>202943</v>
      </c>
      <c r="H18" s="10">
        <f t="shared" si="2"/>
        <v>0</v>
      </c>
      <c r="I18" s="10">
        <f t="shared" si="2"/>
        <v>260130</v>
      </c>
      <c r="J18" s="10">
        <f t="shared" si="2"/>
        <v>0</v>
      </c>
      <c r="K18" s="46">
        <f t="shared" si="2"/>
        <v>260130</v>
      </c>
      <c r="L18" s="10">
        <f t="shared" si="2"/>
        <v>0</v>
      </c>
      <c r="M18" s="10">
        <f t="shared" si="2"/>
        <v>381356.02464</v>
      </c>
      <c r="N18" s="10">
        <f t="shared" si="2"/>
        <v>0</v>
      </c>
      <c r="O18" s="10">
        <f t="shared" si="2"/>
        <v>381356.02464</v>
      </c>
      <c r="P18" s="10">
        <f t="shared" si="2"/>
        <v>0</v>
      </c>
    </row>
    <row r="19" spans="1:16" ht="12.75" customHeight="1">
      <c r="A19" s="114"/>
      <c r="B19" s="116"/>
      <c r="C19" s="87">
        <v>2009</v>
      </c>
      <c r="D19" s="14">
        <f>E19+I19+M19</f>
        <v>399853</v>
      </c>
      <c r="E19" s="14">
        <f aca="true" t="shared" si="3" ref="E19:H21">E23+E27+E31+E35+E43+E47</f>
        <v>133953</v>
      </c>
      <c r="F19" s="14">
        <f t="shared" si="3"/>
        <v>0</v>
      </c>
      <c r="G19" s="14">
        <f t="shared" si="3"/>
        <v>133953</v>
      </c>
      <c r="H19" s="14">
        <f t="shared" si="3"/>
        <v>0</v>
      </c>
      <c r="I19" s="14">
        <f>J19+K19+L19</f>
        <v>188940</v>
      </c>
      <c r="J19" s="14">
        <f aca="true" t="shared" si="4" ref="J19:K21">J23+J27+J31+J35+J43+J47</f>
        <v>0</v>
      </c>
      <c r="K19" s="14">
        <f t="shared" si="4"/>
        <v>188940</v>
      </c>
      <c r="L19" s="14">
        <f aca="true" t="shared" si="5" ref="L19:P21">L23+L27+L31+L35+L39+L43</f>
        <v>0</v>
      </c>
      <c r="M19" s="14">
        <f t="shared" si="5"/>
        <v>76960</v>
      </c>
      <c r="N19" s="14">
        <f t="shared" si="5"/>
        <v>0</v>
      </c>
      <c r="O19" s="14">
        <f t="shared" si="5"/>
        <v>76960</v>
      </c>
      <c r="P19" s="14">
        <f t="shared" si="5"/>
        <v>0</v>
      </c>
    </row>
    <row r="20" spans="1:16" ht="14.25" customHeight="1">
      <c r="A20" s="114"/>
      <c r="B20" s="116"/>
      <c r="C20" s="87">
        <v>2010</v>
      </c>
      <c r="D20" s="14">
        <f>E20+I20+M20</f>
        <v>217856.88</v>
      </c>
      <c r="E20" s="14">
        <f t="shared" si="3"/>
        <v>33687</v>
      </c>
      <c r="F20" s="14">
        <f t="shared" si="3"/>
        <v>0</v>
      </c>
      <c r="G20" s="14">
        <f t="shared" si="3"/>
        <v>33687</v>
      </c>
      <c r="H20" s="14">
        <f t="shared" si="3"/>
        <v>0</v>
      </c>
      <c r="I20" s="14">
        <f>J20+K20+L20</f>
        <v>34787</v>
      </c>
      <c r="J20" s="14">
        <f t="shared" si="4"/>
        <v>0</v>
      </c>
      <c r="K20" s="14">
        <f t="shared" si="4"/>
        <v>34787</v>
      </c>
      <c r="L20" s="14">
        <f t="shared" si="5"/>
        <v>0</v>
      </c>
      <c r="M20" s="14">
        <f t="shared" si="5"/>
        <v>149382.88</v>
      </c>
      <c r="N20" s="14">
        <f t="shared" si="5"/>
        <v>0</v>
      </c>
      <c r="O20" s="14">
        <f t="shared" si="5"/>
        <v>149382.88</v>
      </c>
      <c r="P20" s="14">
        <f t="shared" si="5"/>
        <v>0</v>
      </c>
    </row>
    <row r="21" spans="1:16" ht="13.5" customHeight="1">
      <c r="A21" s="114"/>
      <c r="B21" s="117"/>
      <c r="C21" s="87">
        <v>2011</v>
      </c>
      <c r="D21" s="14">
        <f>E21+I21+M21</f>
        <v>226719.14464</v>
      </c>
      <c r="E21" s="14">
        <f t="shared" si="3"/>
        <v>35303</v>
      </c>
      <c r="F21" s="14">
        <f t="shared" si="3"/>
        <v>0</v>
      </c>
      <c r="G21" s="14">
        <f t="shared" si="3"/>
        <v>35303</v>
      </c>
      <c r="H21" s="14">
        <f t="shared" si="3"/>
        <v>0</v>
      </c>
      <c r="I21" s="14">
        <f>J21+K21+L21</f>
        <v>36403</v>
      </c>
      <c r="J21" s="14">
        <f t="shared" si="4"/>
        <v>0</v>
      </c>
      <c r="K21" s="14">
        <f t="shared" si="4"/>
        <v>36403</v>
      </c>
      <c r="L21" s="14">
        <f t="shared" si="5"/>
        <v>0</v>
      </c>
      <c r="M21" s="14">
        <f t="shared" si="5"/>
        <v>155013.14464</v>
      </c>
      <c r="N21" s="14">
        <f t="shared" si="5"/>
        <v>0</v>
      </c>
      <c r="O21" s="14">
        <f t="shared" si="5"/>
        <v>155013.14464</v>
      </c>
      <c r="P21" s="14">
        <f t="shared" si="5"/>
        <v>0</v>
      </c>
    </row>
    <row r="22" spans="1:16" ht="11.25">
      <c r="A22" s="118" t="s">
        <v>18</v>
      </c>
      <c r="B22" s="119" t="s">
        <v>126</v>
      </c>
      <c r="C22" s="15" t="s">
        <v>15</v>
      </c>
      <c r="D22" s="16">
        <f>SUM(D23:D25)</f>
        <v>114400</v>
      </c>
      <c r="E22" s="17">
        <f>F22+G22+H22</f>
        <v>50000</v>
      </c>
      <c r="F22" s="16"/>
      <c r="G22" s="16">
        <f>SUM(G23:G25)</f>
        <v>50000</v>
      </c>
      <c r="H22" s="16"/>
      <c r="I22" s="16">
        <f>SUM(I23:I25)</f>
        <v>50000</v>
      </c>
      <c r="J22" s="16"/>
      <c r="K22" s="16">
        <f>SUM(K23:K25)</f>
        <v>50000</v>
      </c>
      <c r="L22" s="16"/>
      <c r="M22" s="16">
        <f>SUM(N22:P22)</f>
        <v>14400</v>
      </c>
      <c r="N22" s="16"/>
      <c r="O22" s="16">
        <f>SUM(O23:O25)</f>
        <v>14400</v>
      </c>
      <c r="P22" s="18"/>
    </row>
    <row r="23" spans="1:16" ht="11.25">
      <c r="A23" s="118"/>
      <c r="B23" s="119"/>
      <c r="C23" s="18">
        <v>2009</v>
      </c>
      <c r="D23" s="18">
        <f>E23+I23+M23</f>
        <v>100000</v>
      </c>
      <c r="E23" s="18">
        <f>SUM(F23:H23)</f>
        <v>50000</v>
      </c>
      <c r="F23" s="18"/>
      <c r="G23" s="18">
        <v>50000</v>
      </c>
      <c r="H23" s="18"/>
      <c r="I23" s="18">
        <f>SUM(J23:L23)</f>
        <v>50000</v>
      </c>
      <c r="J23" s="18"/>
      <c r="K23" s="19">
        <v>50000</v>
      </c>
      <c r="L23" s="18"/>
      <c r="M23" s="18">
        <f>SUM(N23:P23)</f>
        <v>0</v>
      </c>
      <c r="N23" s="18"/>
      <c r="O23" s="19"/>
      <c r="P23" s="18"/>
    </row>
    <row r="24" spans="1:16" ht="11.25">
      <c r="A24" s="118"/>
      <c r="B24" s="119"/>
      <c r="C24" s="18">
        <v>2010</v>
      </c>
      <c r="D24" s="18">
        <f>E24+I24+M24</f>
        <v>7200</v>
      </c>
      <c r="E24" s="18">
        <f>SUM(F24:H24)</f>
        <v>0</v>
      </c>
      <c r="F24" s="18"/>
      <c r="G24" s="18"/>
      <c r="H24" s="18"/>
      <c r="I24" s="18">
        <f>SUM(J24:L24)</f>
        <v>0</v>
      </c>
      <c r="J24" s="18"/>
      <c r="K24" s="19"/>
      <c r="L24" s="18"/>
      <c r="M24" s="18">
        <f>SUM(N24:P24)</f>
        <v>7200</v>
      </c>
      <c r="N24" s="18"/>
      <c r="O24" s="19">
        <v>7200</v>
      </c>
      <c r="P24" s="18"/>
    </row>
    <row r="25" spans="1:16" ht="11.25">
      <c r="A25" s="118"/>
      <c r="B25" s="119"/>
      <c r="C25" s="18">
        <v>2011</v>
      </c>
      <c r="D25" s="18">
        <f>E25+I25+M25</f>
        <v>7200</v>
      </c>
      <c r="E25" s="18">
        <f>SUM(F25:H25)</f>
        <v>0</v>
      </c>
      <c r="F25" s="18"/>
      <c r="G25" s="18"/>
      <c r="H25" s="18"/>
      <c r="I25" s="18">
        <f>SUM(J25:L25)</f>
        <v>0</v>
      </c>
      <c r="J25" s="18"/>
      <c r="K25" s="19"/>
      <c r="L25" s="18"/>
      <c r="M25" s="18">
        <f>SUM(N25:P25)</f>
        <v>7200</v>
      </c>
      <c r="N25" s="18"/>
      <c r="O25" s="19">
        <v>7200</v>
      </c>
      <c r="P25" s="18"/>
    </row>
    <row r="26" spans="1:16" ht="19.5" customHeight="1">
      <c r="A26" s="120" t="s">
        <v>19</v>
      </c>
      <c r="B26" s="123" t="s">
        <v>137</v>
      </c>
      <c r="C26" s="6" t="s">
        <v>15</v>
      </c>
      <c r="D26" s="8">
        <f>SUM(D27:D29)</f>
        <v>46713</v>
      </c>
      <c r="E26" s="8">
        <f>SUM(E27:E29)</f>
        <v>18913</v>
      </c>
      <c r="F26" s="20"/>
      <c r="G26" s="8">
        <f>SUM(G27:G29)</f>
        <v>18913</v>
      </c>
      <c r="H26" s="20"/>
      <c r="I26" s="8">
        <f>SUM(I27:I29)</f>
        <v>27800</v>
      </c>
      <c r="J26" s="20"/>
      <c r="K26" s="8">
        <f>SUM(K27:K29)</f>
        <v>27800</v>
      </c>
      <c r="L26" s="20"/>
      <c r="M26" s="20"/>
      <c r="N26" s="20"/>
      <c r="O26" s="20"/>
      <c r="P26" s="20"/>
    </row>
    <row r="27" spans="1:16" ht="15" customHeight="1">
      <c r="A27" s="121"/>
      <c r="B27" s="116"/>
      <c r="C27" s="20">
        <v>2009</v>
      </c>
      <c r="D27" s="20">
        <f>E27+I27+M27</f>
        <v>32313</v>
      </c>
      <c r="E27" s="20">
        <f>SUM(F27:H27)</f>
        <v>11713</v>
      </c>
      <c r="F27" s="20"/>
      <c r="G27" s="20">
        <v>11713</v>
      </c>
      <c r="H27" s="20"/>
      <c r="I27" s="20">
        <f>SUM(J27:L27)</f>
        <v>20600</v>
      </c>
      <c r="J27" s="20"/>
      <c r="K27" s="21">
        <v>20600</v>
      </c>
      <c r="L27" s="20"/>
      <c r="M27" s="20"/>
      <c r="N27" s="20"/>
      <c r="O27" s="20"/>
      <c r="P27" s="20"/>
    </row>
    <row r="28" spans="1:16" ht="16.5" customHeight="1">
      <c r="A28" s="121"/>
      <c r="B28" s="116"/>
      <c r="C28" s="20">
        <v>2010</v>
      </c>
      <c r="D28" s="20">
        <f>E28+I28+M28</f>
        <v>7200</v>
      </c>
      <c r="E28" s="20">
        <f>SUM(F28:H28)</f>
        <v>3600</v>
      </c>
      <c r="F28" s="20"/>
      <c r="G28" s="20">
        <v>3600</v>
      </c>
      <c r="H28" s="20"/>
      <c r="I28" s="20">
        <f>SUM(J28:L28)</f>
        <v>3600</v>
      </c>
      <c r="J28" s="20"/>
      <c r="K28" s="21">
        <v>3600</v>
      </c>
      <c r="L28" s="20"/>
      <c r="M28" s="20"/>
      <c r="N28" s="20"/>
      <c r="O28" s="20"/>
      <c r="P28" s="20"/>
    </row>
    <row r="29" spans="1:16" ht="15.75" customHeight="1">
      <c r="A29" s="122"/>
      <c r="B29" s="117"/>
      <c r="C29" s="20">
        <v>2011</v>
      </c>
      <c r="D29" s="20">
        <f>E29+I29+M29</f>
        <v>7200</v>
      </c>
      <c r="E29" s="20">
        <f>SUM(F29:H29)</f>
        <v>3600</v>
      </c>
      <c r="F29" s="20"/>
      <c r="G29" s="20">
        <v>3600</v>
      </c>
      <c r="H29" s="20"/>
      <c r="I29" s="20">
        <f>SUM(J29:L29)</f>
        <v>3600</v>
      </c>
      <c r="J29" s="20"/>
      <c r="K29" s="21">
        <v>3600</v>
      </c>
      <c r="L29" s="20"/>
      <c r="M29" s="20"/>
      <c r="N29" s="20"/>
      <c r="O29" s="20"/>
      <c r="P29" s="20"/>
    </row>
    <row r="30" spans="1:16" ht="16.5" customHeight="1">
      <c r="A30" s="120" t="s">
        <v>20</v>
      </c>
      <c r="B30" s="123" t="s">
        <v>120</v>
      </c>
      <c r="C30" s="22" t="s">
        <v>15</v>
      </c>
      <c r="D30" s="8">
        <f>SUM(D31:D33)</f>
        <v>3300</v>
      </c>
      <c r="E30" s="20">
        <f>F30+G30+H30</f>
        <v>0</v>
      </c>
      <c r="F30" s="8"/>
      <c r="G30" s="8">
        <f>G31+G32+G33</f>
        <v>0</v>
      </c>
      <c r="H30" s="8"/>
      <c r="I30" s="8">
        <f>SUM(I31:I33)</f>
        <v>3300</v>
      </c>
      <c r="J30" s="8"/>
      <c r="K30" s="8">
        <f>SUM(K31:K33)</f>
        <v>3300</v>
      </c>
      <c r="L30" s="8"/>
      <c r="M30" s="8"/>
      <c r="N30" s="8"/>
      <c r="O30" s="8"/>
      <c r="P30" s="8"/>
    </row>
    <row r="31" spans="1:16" ht="12" customHeight="1">
      <c r="A31" s="121"/>
      <c r="B31" s="116"/>
      <c r="C31" s="20">
        <v>2009</v>
      </c>
      <c r="D31" s="20">
        <f>E31+I31+M31</f>
        <v>1100</v>
      </c>
      <c r="E31" s="20">
        <f>F31+G31+H31</f>
        <v>0</v>
      </c>
      <c r="F31" s="20"/>
      <c r="G31" s="20"/>
      <c r="H31" s="20"/>
      <c r="I31" s="20">
        <f>SUM(J31:L31)</f>
        <v>1100</v>
      </c>
      <c r="J31" s="20"/>
      <c r="K31" s="20">
        <v>1100</v>
      </c>
      <c r="L31" s="20"/>
      <c r="M31" s="20"/>
      <c r="N31" s="20"/>
      <c r="O31" s="20"/>
      <c r="P31" s="20"/>
    </row>
    <row r="32" spans="1:16" ht="12" customHeight="1">
      <c r="A32" s="121"/>
      <c r="B32" s="116"/>
      <c r="C32" s="20">
        <v>2010</v>
      </c>
      <c r="D32" s="20">
        <f>E32+I32+M32</f>
        <v>1100</v>
      </c>
      <c r="E32" s="20">
        <f>F32+G32+H32</f>
        <v>0</v>
      </c>
      <c r="F32" s="20"/>
      <c r="G32" s="20"/>
      <c r="H32" s="20"/>
      <c r="I32" s="20">
        <f>SUM(J32:L32)</f>
        <v>1100</v>
      </c>
      <c r="J32" s="20"/>
      <c r="K32" s="20">
        <v>1100</v>
      </c>
      <c r="L32" s="20"/>
      <c r="M32" s="20"/>
      <c r="N32" s="20"/>
      <c r="O32" s="20"/>
      <c r="P32" s="20"/>
    </row>
    <row r="33" spans="1:16" ht="12" customHeight="1">
      <c r="A33" s="122"/>
      <c r="B33" s="117"/>
      <c r="C33" s="20">
        <v>2011</v>
      </c>
      <c r="D33" s="20">
        <f>E33+I33+M33</f>
        <v>1100</v>
      </c>
      <c r="E33" s="20">
        <f>F33+G33+H33</f>
        <v>0</v>
      </c>
      <c r="F33" s="20"/>
      <c r="G33" s="20"/>
      <c r="H33" s="20"/>
      <c r="I33" s="20">
        <f>SUM(J33:L33)</f>
        <v>1100</v>
      </c>
      <c r="J33" s="20"/>
      <c r="K33" s="20">
        <v>1100</v>
      </c>
      <c r="L33" s="20"/>
      <c r="M33" s="20"/>
      <c r="N33" s="20"/>
      <c r="O33" s="20"/>
      <c r="P33" s="20"/>
    </row>
    <row r="34" spans="1:16" ht="16.5" customHeight="1">
      <c r="A34" s="124" t="s">
        <v>21</v>
      </c>
      <c r="B34" s="125" t="s">
        <v>59</v>
      </c>
      <c r="C34" s="22" t="s">
        <v>15</v>
      </c>
      <c r="D34" s="8">
        <f aca="true" t="shared" si="6" ref="D34:M34">SUM(D35:D37)</f>
        <v>447516.02464</v>
      </c>
      <c r="E34" s="8">
        <f t="shared" si="6"/>
        <v>89030</v>
      </c>
      <c r="F34" s="8">
        <f t="shared" si="6"/>
        <v>0</v>
      </c>
      <c r="G34" s="8">
        <f t="shared" si="6"/>
        <v>89030</v>
      </c>
      <c r="H34" s="8">
        <f t="shared" si="6"/>
        <v>0</v>
      </c>
      <c r="I34" s="8">
        <f t="shared" si="6"/>
        <v>141530</v>
      </c>
      <c r="J34" s="8">
        <f t="shared" si="6"/>
        <v>0</v>
      </c>
      <c r="K34" s="8">
        <f t="shared" si="6"/>
        <v>141530</v>
      </c>
      <c r="L34" s="8">
        <f t="shared" si="6"/>
        <v>0</v>
      </c>
      <c r="M34" s="8">
        <f t="shared" si="6"/>
        <v>216956.02464000002</v>
      </c>
      <c r="N34" s="8"/>
      <c r="O34" s="8">
        <f>SUM(O35:O37)</f>
        <v>216956.02464000002</v>
      </c>
      <c r="P34" s="8"/>
    </row>
    <row r="35" spans="1:16" s="47" customFormat="1" ht="16.5" customHeight="1">
      <c r="A35" s="124"/>
      <c r="B35" s="125"/>
      <c r="C35" s="20">
        <v>2009</v>
      </c>
      <c r="D35" s="20">
        <f>E35+I35+M35</f>
        <v>173940</v>
      </c>
      <c r="E35" s="20">
        <f>SUM(F35:H35)</f>
        <v>27240</v>
      </c>
      <c r="F35" s="8"/>
      <c r="G35" s="21">
        <v>27240</v>
      </c>
      <c r="H35" s="8"/>
      <c r="I35" s="20">
        <f>SUM(J35:L35)</f>
        <v>79740</v>
      </c>
      <c r="J35" s="8"/>
      <c r="K35" s="21">
        <v>79740</v>
      </c>
      <c r="L35" s="8"/>
      <c r="M35" s="20">
        <f>SUM(N35:P35)</f>
        <v>66960</v>
      </c>
      <c r="N35" s="23"/>
      <c r="O35" s="23">
        <v>66960</v>
      </c>
      <c r="P35" s="8"/>
    </row>
    <row r="36" spans="1:16" ht="16.5" customHeight="1">
      <c r="A36" s="124"/>
      <c r="B36" s="125"/>
      <c r="C36" s="20">
        <v>2010</v>
      </c>
      <c r="D36" s="24">
        <f>E36+I36+M36</f>
        <v>132356.88</v>
      </c>
      <c r="E36" s="24">
        <f>SUM(F36:H36)</f>
        <v>30087</v>
      </c>
      <c r="F36" s="20"/>
      <c r="G36" s="21">
        <v>30087</v>
      </c>
      <c r="H36" s="20"/>
      <c r="I36" s="24">
        <f>SUM(J36:L36)</f>
        <v>30087</v>
      </c>
      <c r="J36" s="20"/>
      <c r="K36" s="21">
        <v>30087</v>
      </c>
      <c r="L36" s="20"/>
      <c r="M36" s="24">
        <f>SUM(N36:P36)</f>
        <v>72182.88</v>
      </c>
      <c r="N36" s="20"/>
      <c r="O36" s="21">
        <f>O35*1.078</f>
        <v>72182.88</v>
      </c>
      <c r="P36" s="20"/>
    </row>
    <row r="37" spans="1:16" ht="15" customHeight="1">
      <c r="A37" s="124"/>
      <c r="B37" s="125"/>
      <c r="C37" s="20">
        <v>2011</v>
      </c>
      <c r="D37" s="24">
        <f>E37+I37+M37</f>
        <v>141219.14464</v>
      </c>
      <c r="E37" s="24">
        <f>SUM(F37:H37)</f>
        <v>31703</v>
      </c>
      <c r="F37" s="20"/>
      <c r="G37" s="21">
        <v>31703</v>
      </c>
      <c r="H37" s="20"/>
      <c r="I37" s="24">
        <f>SUM(J37:L37)</f>
        <v>31703</v>
      </c>
      <c r="J37" s="20"/>
      <c r="K37" s="21">
        <v>31703</v>
      </c>
      <c r="L37" s="20"/>
      <c r="M37" s="24">
        <f>SUM(N37:P37)</f>
        <v>77813.14464000001</v>
      </c>
      <c r="N37" s="20"/>
      <c r="O37" s="21">
        <f>O36*1.078</f>
        <v>77813.14464000001</v>
      </c>
      <c r="P37" s="20"/>
    </row>
    <row r="38" spans="1:16" ht="0.75" customHeight="1" hidden="1">
      <c r="A38" s="120" t="s">
        <v>22</v>
      </c>
      <c r="B38" s="126" t="s">
        <v>23</v>
      </c>
      <c r="C38" s="22" t="s">
        <v>15</v>
      </c>
      <c r="D38" s="24">
        <f>SUM(D39:D41)</f>
        <v>0</v>
      </c>
      <c r="E38" s="24">
        <f aca="true" t="shared" si="7" ref="E38:P38">SUM(E39:E41)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4">
        <f t="shared" si="7"/>
        <v>0</v>
      </c>
    </row>
    <row r="39" spans="1:16" ht="0.75" customHeight="1" hidden="1">
      <c r="A39" s="121"/>
      <c r="B39" s="127"/>
      <c r="C39" s="20">
        <v>2009</v>
      </c>
      <c r="D39" s="24">
        <f>E39+I39+M39</f>
        <v>0</v>
      </c>
      <c r="E39" s="24">
        <f>SUM(F39:H39)</f>
        <v>0</v>
      </c>
      <c r="F39" s="20"/>
      <c r="G39" s="21"/>
      <c r="H39" s="20"/>
      <c r="I39" s="24">
        <f>SUM(J39:L39)</f>
        <v>0</v>
      </c>
      <c r="J39" s="20"/>
      <c r="K39" s="21"/>
      <c r="L39" s="20"/>
      <c r="M39" s="24">
        <f>SUM(N39:P39)</f>
        <v>0</v>
      </c>
      <c r="N39" s="20"/>
      <c r="O39" s="21"/>
      <c r="P39" s="20"/>
    </row>
    <row r="40" spans="1:16" ht="0.75" customHeight="1" hidden="1">
      <c r="A40" s="121"/>
      <c r="B40" s="127"/>
      <c r="C40" s="20">
        <v>2010</v>
      </c>
      <c r="D40" s="24">
        <f>E40+I40+M40</f>
        <v>0</v>
      </c>
      <c r="E40" s="24">
        <f>SUM(F40:H40)</f>
        <v>0</v>
      </c>
      <c r="F40" s="20"/>
      <c r="G40" s="21"/>
      <c r="H40" s="20"/>
      <c r="I40" s="24">
        <f>SUM(J40:L40)</f>
        <v>0</v>
      </c>
      <c r="J40" s="20"/>
      <c r="K40" s="21">
        <v>0</v>
      </c>
      <c r="L40" s="20"/>
      <c r="M40" s="24">
        <f>SUM(N40:P40)</f>
        <v>0</v>
      </c>
      <c r="N40" s="20"/>
      <c r="O40" s="21"/>
      <c r="P40" s="20"/>
    </row>
    <row r="41" spans="1:16" ht="12.75" customHeight="1" hidden="1">
      <c r="A41" s="122"/>
      <c r="B41" s="128"/>
      <c r="C41" s="20">
        <v>2011</v>
      </c>
      <c r="D41" s="24">
        <f>E41+I41+M41</f>
        <v>0</v>
      </c>
      <c r="E41" s="24">
        <f>SUM(F41:H41)</f>
        <v>0</v>
      </c>
      <c r="F41" s="20"/>
      <c r="G41" s="21"/>
      <c r="H41" s="20"/>
      <c r="I41" s="24">
        <f>SUM(J41:L41)</f>
        <v>0</v>
      </c>
      <c r="J41" s="20"/>
      <c r="K41" s="21">
        <v>0</v>
      </c>
      <c r="L41" s="20"/>
      <c r="M41" s="24">
        <f>SUM(N41:P41)</f>
        <v>0</v>
      </c>
      <c r="N41" s="20"/>
      <c r="O41" s="21"/>
      <c r="P41" s="20"/>
    </row>
    <row r="42" spans="1:16" s="27" customFormat="1" ht="11.25">
      <c r="A42" s="129" t="s">
        <v>22</v>
      </c>
      <c r="B42" s="130" t="s">
        <v>25</v>
      </c>
      <c r="C42" s="6" t="s">
        <v>15</v>
      </c>
      <c r="D42" s="8">
        <f>SUM(D43:D45)</f>
        <v>220000</v>
      </c>
      <c r="E42" s="25">
        <f>F42+G42+H42</f>
        <v>35000</v>
      </c>
      <c r="F42" s="8"/>
      <c r="G42" s="8">
        <f>SUM(G43:G45)</f>
        <v>35000</v>
      </c>
      <c r="H42" s="8"/>
      <c r="I42" s="8">
        <f>SUM(I43:I45)</f>
        <v>35000</v>
      </c>
      <c r="J42" s="8">
        <f>SUM(J43:J45)</f>
        <v>0</v>
      </c>
      <c r="K42" s="23">
        <f>SUM(K43:K45)</f>
        <v>35000</v>
      </c>
      <c r="L42" s="26"/>
      <c r="M42" s="20">
        <f>SUM(M43:M45)</f>
        <v>150000</v>
      </c>
      <c r="N42" s="20"/>
      <c r="O42" s="21">
        <f>SUM(O43:O45)</f>
        <v>150000</v>
      </c>
      <c r="P42" s="26"/>
    </row>
    <row r="43" spans="1:16" ht="11.25">
      <c r="A43" s="129"/>
      <c r="B43" s="130"/>
      <c r="C43" s="20">
        <v>2009</v>
      </c>
      <c r="D43" s="20">
        <f>M43+I43+E43</f>
        <v>80000</v>
      </c>
      <c r="E43" s="20">
        <f>SUM(F43:H43)</f>
        <v>35000</v>
      </c>
      <c r="F43" s="20"/>
      <c r="G43" s="21">
        <v>35000</v>
      </c>
      <c r="H43" s="20"/>
      <c r="I43" s="20">
        <f>SUM(J43:L43)</f>
        <v>35000</v>
      </c>
      <c r="J43" s="20"/>
      <c r="K43" s="21">
        <v>35000</v>
      </c>
      <c r="L43" s="20"/>
      <c r="M43" s="20">
        <f>SUM(N43:P43)</f>
        <v>10000</v>
      </c>
      <c r="N43" s="20"/>
      <c r="O43" s="21">
        <v>10000</v>
      </c>
      <c r="P43" s="20"/>
    </row>
    <row r="44" spans="1:16" ht="11.25">
      <c r="A44" s="129"/>
      <c r="B44" s="130"/>
      <c r="C44" s="20">
        <v>2010</v>
      </c>
      <c r="D44" s="20">
        <f>E44+I44+M44</f>
        <v>70000</v>
      </c>
      <c r="E44" s="20">
        <f>SUM(F44:H44)</f>
        <v>0</v>
      </c>
      <c r="F44" s="20"/>
      <c r="G44" s="20"/>
      <c r="H44" s="20"/>
      <c r="I44" s="20">
        <f>SUM(J44:L44)</f>
        <v>0</v>
      </c>
      <c r="J44" s="20"/>
      <c r="K44" s="20"/>
      <c r="L44" s="20"/>
      <c r="M44" s="20">
        <f>SUM(N44:P44)</f>
        <v>70000</v>
      </c>
      <c r="N44" s="20"/>
      <c r="O44" s="21">
        <v>70000</v>
      </c>
      <c r="P44" s="20"/>
    </row>
    <row r="45" spans="1:16" ht="12.75" customHeight="1">
      <c r="A45" s="129"/>
      <c r="B45" s="130"/>
      <c r="C45" s="20">
        <v>2011</v>
      </c>
      <c r="D45" s="20">
        <f>E45+I45+M45</f>
        <v>70000</v>
      </c>
      <c r="E45" s="20">
        <f>SUM(F45:H45)</f>
        <v>0</v>
      </c>
      <c r="F45" s="20"/>
      <c r="G45" s="20"/>
      <c r="H45" s="20"/>
      <c r="I45" s="20">
        <f>SUM(J45:L45)</f>
        <v>0</v>
      </c>
      <c r="J45" s="20"/>
      <c r="K45" s="20">
        <v>0</v>
      </c>
      <c r="L45" s="20"/>
      <c r="M45" s="20">
        <f>SUM(N45:P45)</f>
        <v>70000</v>
      </c>
      <c r="N45" s="20"/>
      <c r="O45" s="21">
        <v>70000</v>
      </c>
      <c r="P45" s="20"/>
    </row>
    <row r="46" spans="1:16" ht="11.25">
      <c r="A46" s="162" t="s">
        <v>24</v>
      </c>
      <c r="B46" s="165" t="s">
        <v>129</v>
      </c>
      <c r="C46" s="6" t="s">
        <v>15</v>
      </c>
      <c r="D46" s="8">
        <f>SUM(D47:D49)</f>
        <v>12500</v>
      </c>
      <c r="E46" s="8">
        <f>SUM(E47:E49)</f>
        <v>10000</v>
      </c>
      <c r="F46" s="8">
        <f>SUM(F47:F49)</f>
        <v>0</v>
      </c>
      <c r="G46" s="23">
        <f>SUM(G47:G49)</f>
        <v>10000</v>
      </c>
      <c r="H46" s="28"/>
      <c r="I46" s="8">
        <f>SUM(I47:I49)</f>
        <v>2500</v>
      </c>
      <c r="J46" s="8">
        <f>SUM(J47:J49)</f>
        <v>0</v>
      </c>
      <c r="K46" s="23">
        <f>SUM(K47:K49)</f>
        <v>2500</v>
      </c>
      <c r="L46" s="28"/>
      <c r="M46" s="28"/>
      <c r="N46" s="28"/>
      <c r="O46" s="28"/>
      <c r="P46" s="28"/>
    </row>
    <row r="47" spans="1:16" s="47" customFormat="1" ht="11.25">
      <c r="A47" s="163"/>
      <c r="B47" s="166"/>
      <c r="C47" s="20">
        <v>2009</v>
      </c>
      <c r="D47" s="20">
        <f>M47+I47+E47</f>
        <v>12500</v>
      </c>
      <c r="E47" s="20">
        <f>SUM(F47:H47)</f>
        <v>10000</v>
      </c>
      <c r="F47" s="28"/>
      <c r="G47" s="81">
        <v>10000</v>
      </c>
      <c r="H47" s="28"/>
      <c r="I47" s="20">
        <f>SUM(J47:L47)</f>
        <v>2500</v>
      </c>
      <c r="J47" s="28"/>
      <c r="K47" s="81">
        <v>2500</v>
      </c>
      <c r="L47" s="28"/>
      <c r="M47" s="28"/>
      <c r="N47" s="28"/>
      <c r="O47" s="28"/>
      <c r="P47" s="28"/>
    </row>
    <row r="48" spans="1:16" ht="11.25">
      <c r="A48" s="163"/>
      <c r="B48" s="166"/>
      <c r="C48" s="20">
        <v>2010</v>
      </c>
      <c r="D48" s="20">
        <f>E48+I48+M48</f>
        <v>0</v>
      </c>
      <c r="E48" s="20">
        <f>SUM(F48:H48)</f>
        <v>0</v>
      </c>
      <c r="F48" s="28"/>
      <c r="G48" s="82">
        <v>0</v>
      </c>
      <c r="H48" s="28"/>
      <c r="I48" s="20"/>
      <c r="J48" s="28"/>
      <c r="K48" s="82"/>
      <c r="L48" s="28"/>
      <c r="M48" s="28"/>
      <c r="N48" s="28"/>
      <c r="O48" s="28"/>
      <c r="P48" s="28"/>
    </row>
    <row r="49" spans="1:16" ht="11.25">
      <c r="A49" s="164"/>
      <c r="B49" s="167"/>
      <c r="C49" s="20">
        <v>2011</v>
      </c>
      <c r="D49" s="20">
        <f>E49+I49+M49</f>
        <v>0</v>
      </c>
      <c r="E49" s="20">
        <f>SUM(F49:H49)</f>
        <v>0</v>
      </c>
      <c r="F49" s="28"/>
      <c r="G49" s="82">
        <v>0</v>
      </c>
      <c r="H49" s="28"/>
      <c r="I49" s="20">
        <f>SUM(J49:L49)</f>
        <v>0</v>
      </c>
      <c r="J49" s="28"/>
      <c r="K49" s="82">
        <v>0</v>
      </c>
      <c r="L49" s="28"/>
      <c r="M49" s="28"/>
      <c r="N49" s="28"/>
      <c r="O49" s="28"/>
      <c r="P49" s="28"/>
    </row>
    <row r="50" spans="1:16" ht="12" customHeight="1">
      <c r="A50" s="131" t="s">
        <v>26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</row>
    <row r="51" spans="1:16" ht="17.25" customHeight="1">
      <c r="A51" s="114"/>
      <c r="B51" s="134" t="s">
        <v>27</v>
      </c>
      <c r="C51" s="8" t="s">
        <v>15</v>
      </c>
      <c r="D51" s="8">
        <f>SUM(D52:D54)</f>
        <v>144400</v>
      </c>
      <c r="E51" s="8">
        <f aca="true" t="shared" si="8" ref="E51:P51">SUM(E52:E54)</f>
        <v>56000</v>
      </c>
      <c r="F51" s="8">
        <f t="shared" si="8"/>
        <v>0</v>
      </c>
      <c r="G51" s="8">
        <f t="shared" si="8"/>
        <v>56000</v>
      </c>
      <c r="H51" s="8">
        <f t="shared" si="8"/>
        <v>0</v>
      </c>
      <c r="I51" s="8">
        <v>88400</v>
      </c>
      <c r="J51" s="8">
        <f t="shared" si="8"/>
        <v>1000</v>
      </c>
      <c r="K51" s="8">
        <f t="shared" si="8"/>
        <v>90400</v>
      </c>
      <c r="L51" s="8">
        <f t="shared" si="8"/>
        <v>0</v>
      </c>
      <c r="M51" s="8">
        <f t="shared" si="8"/>
        <v>0</v>
      </c>
      <c r="N51" s="8">
        <f t="shared" si="8"/>
        <v>0</v>
      </c>
      <c r="O51" s="8">
        <f t="shared" si="8"/>
        <v>0</v>
      </c>
      <c r="P51" s="8">
        <f t="shared" si="8"/>
        <v>0</v>
      </c>
    </row>
    <row r="52" spans="1:16" ht="15" customHeight="1">
      <c r="A52" s="114"/>
      <c r="B52" s="134"/>
      <c r="C52" s="20">
        <v>2009</v>
      </c>
      <c r="D52" s="20">
        <f>D56+D64+D68+D72</f>
        <v>18600</v>
      </c>
      <c r="E52" s="20">
        <f aca="true" t="shared" si="9" ref="E52:P52">E64+E68+E72</f>
        <v>6000</v>
      </c>
      <c r="F52" s="20">
        <f t="shared" si="9"/>
        <v>0</v>
      </c>
      <c r="G52" s="20">
        <f t="shared" si="9"/>
        <v>6000</v>
      </c>
      <c r="H52" s="20">
        <f t="shared" si="9"/>
        <v>0</v>
      </c>
      <c r="I52" s="20">
        <f>I60+I64+I68+I72</f>
        <v>15600</v>
      </c>
      <c r="J52" s="20">
        <v>1000</v>
      </c>
      <c r="K52" s="21">
        <f>K60+K64+K68+K72</f>
        <v>14600</v>
      </c>
      <c r="L52" s="20">
        <f t="shared" si="9"/>
        <v>0</v>
      </c>
      <c r="M52" s="20">
        <f t="shared" si="9"/>
        <v>0</v>
      </c>
      <c r="N52" s="20">
        <f t="shared" si="9"/>
        <v>0</v>
      </c>
      <c r="O52" s="20">
        <f t="shared" si="9"/>
        <v>0</v>
      </c>
      <c r="P52" s="20">
        <f t="shared" si="9"/>
        <v>0</v>
      </c>
    </row>
    <row r="53" spans="1:16" ht="15.75" customHeight="1">
      <c r="A53" s="114"/>
      <c r="B53" s="134"/>
      <c r="C53" s="20">
        <v>2010</v>
      </c>
      <c r="D53" s="20">
        <f aca="true" t="shared" si="10" ref="D53:P54">D65+D69+D73</f>
        <v>60500</v>
      </c>
      <c r="E53" s="20">
        <f t="shared" si="10"/>
        <v>24000</v>
      </c>
      <c r="F53" s="20">
        <f t="shared" si="10"/>
        <v>0</v>
      </c>
      <c r="G53" s="20">
        <f t="shared" si="10"/>
        <v>24000</v>
      </c>
      <c r="H53" s="20">
        <f t="shared" si="10"/>
        <v>0</v>
      </c>
      <c r="I53" s="20">
        <f t="shared" si="10"/>
        <v>36500</v>
      </c>
      <c r="J53" s="20">
        <f t="shared" si="10"/>
        <v>0</v>
      </c>
      <c r="K53" s="20">
        <f t="shared" si="10"/>
        <v>36500</v>
      </c>
      <c r="L53" s="20">
        <f t="shared" si="10"/>
        <v>0</v>
      </c>
      <c r="M53" s="20">
        <f t="shared" si="10"/>
        <v>0</v>
      </c>
      <c r="N53" s="20">
        <f t="shared" si="10"/>
        <v>0</v>
      </c>
      <c r="O53" s="20">
        <f t="shared" si="10"/>
        <v>0</v>
      </c>
      <c r="P53" s="20">
        <f t="shared" si="10"/>
        <v>0</v>
      </c>
    </row>
    <row r="54" spans="1:16" ht="17.25" customHeight="1">
      <c r="A54" s="114"/>
      <c r="B54" s="134"/>
      <c r="C54" s="20">
        <v>2011</v>
      </c>
      <c r="D54" s="20">
        <f t="shared" si="10"/>
        <v>65300</v>
      </c>
      <c r="E54" s="20">
        <f t="shared" si="10"/>
        <v>26000</v>
      </c>
      <c r="F54" s="20">
        <f t="shared" si="10"/>
        <v>0</v>
      </c>
      <c r="G54" s="20">
        <f t="shared" si="10"/>
        <v>26000</v>
      </c>
      <c r="H54" s="20">
        <f t="shared" si="10"/>
        <v>0</v>
      </c>
      <c r="I54" s="20">
        <f t="shared" si="10"/>
        <v>39300</v>
      </c>
      <c r="J54" s="20">
        <f t="shared" si="10"/>
        <v>0</v>
      </c>
      <c r="K54" s="20">
        <f t="shared" si="10"/>
        <v>39300</v>
      </c>
      <c r="L54" s="20">
        <f t="shared" si="10"/>
        <v>0</v>
      </c>
      <c r="M54" s="20">
        <f t="shared" si="10"/>
        <v>0</v>
      </c>
      <c r="N54" s="20">
        <f t="shared" si="10"/>
        <v>0</v>
      </c>
      <c r="O54" s="20">
        <f t="shared" si="10"/>
        <v>0</v>
      </c>
      <c r="P54" s="20">
        <f t="shared" si="10"/>
        <v>0</v>
      </c>
    </row>
    <row r="55" spans="1:16" ht="15" customHeight="1">
      <c r="A55" s="124" t="s">
        <v>28</v>
      </c>
      <c r="B55" s="135" t="s">
        <v>114</v>
      </c>
      <c r="C55" s="22" t="s">
        <v>15</v>
      </c>
      <c r="D55" s="8" t="s">
        <v>29</v>
      </c>
      <c r="E55" s="20" t="s">
        <v>29</v>
      </c>
      <c r="F55" s="20"/>
      <c r="G55" s="8" t="s">
        <v>29</v>
      </c>
      <c r="H55" s="20"/>
      <c r="I55" s="20"/>
      <c r="J55" s="20"/>
      <c r="K55" s="8" t="s">
        <v>29</v>
      </c>
      <c r="L55" s="20"/>
      <c r="M55" s="20"/>
      <c r="N55" s="20"/>
      <c r="O55" s="20"/>
      <c r="P55" s="20"/>
    </row>
    <row r="56" spans="1:16" ht="15" customHeight="1">
      <c r="A56" s="124"/>
      <c r="B56" s="135"/>
      <c r="C56" s="20">
        <v>2009</v>
      </c>
      <c r="D56" s="28"/>
      <c r="E56" s="29" t="s">
        <v>30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</row>
    <row r="57" spans="1:16" ht="16.5" customHeight="1">
      <c r="A57" s="124"/>
      <c r="B57" s="135"/>
      <c r="C57" s="20">
        <v>2010</v>
      </c>
      <c r="D57" s="28"/>
      <c r="E57" s="29" t="s">
        <v>30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</row>
    <row r="58" spans="1:16" ht="14.25" customHeight="1">
      <c r="A58" s="124"/>
      <c r="B58" s="135"/>
      <c r="C58" s="20">
        <v>2011</v>
      </c>
      <c r="D58" s="28"/>
      <c r="E58" s="29" t="s">
        <v>30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/>
    </row>
    <row r="59" spans="1:16" ht="15" customHeight="1">
      <c r="A59" s="124" t="s">
        <v>31</v>
      </c>
      <c r="B59" s="126" t="s">
        <v>125</v>
      </c>
      <c r="C59" s="32" t="s">
        <v>15</v>
      </c>
      <c r="D59" s="20">
        <f>SUM(D60:D62)</f>
        <v>3000</v>
      </c>
      <c r="E59" s="20">
        <f aca="true" t="shared" si="11" ref="E59:E66">F59+G59+H59</f>
        <v>0</v>
      </c>
      <c r="F59" s="20"/>
      <c r="G59" s="20"/>
      <c r="H59" s="20"/>
      <c r="I59" s="20">
        <f>I60+I61+I62</f>
        <v>3000</v>
      </c>
      <c r="J59" s="20"/>
      <c r="K59" s="20">
        <f>SUM(K60:K62)</f>
        <v>3000</v>
      </c>
      <c r="L59" s="20"/>
      <c r="M59" s="20">
        <f aca="true" t="shared" si="12" ref="M59:M66">SUM(N59:P59)</f>
        <v>0</v>
      </c>
      <c r="N59" s="20"/>
      <c r="O59" s="20"/>
      <c r="P59" s="20"/>
    </row>
    <row r="60" spans="1:16" ht="15" customHeight="1">
      <c r="A60" s="124"/>
      <c r="B60" s="136"/>
      <c r="C60" s="20">
        <v>2009</v>
      </c>
      <c r="D60" s="20">
        <f>E60+I60+M60</f>
        <v>3000</v>
      </c>
      <c r="E60" s="20">
        <f t="shared" si="11"/>
        <v>0</v>
      </c>
      <c r="F60" s="20"/>
      <c r="G60" s="20"/>
      <c r="H60" s="20"/>
      <c r="I60" s="20">
        <v>3000</v>
      </c>
      <c r="J60" s="20"/>
      <c r="K60" s="20">
        <v>3000</v>
      </c>
      <c r="L60" s="20"/>
      <c r="M60" s="20">
        <f t="shared" si="12"/>
        <v>0</v>
      </c>
      <c r="N60" s="20"/>
      <c r="O60" s="21"/>
      <c r="P60" s="20"/>
    </row>
    <row r="61" spans="1:16" ht="15" customHeight="1">
      <c r="A61" s="124"/>
      <c r="B61" s="136"/>
      <c r="C61" s="20">
        <v>2010</v>
      </c>
      <c r="D61" s="20">
        <f>E61+I61+M61</f>
        <v>0</v>
      </c>
      <c r="E61" s="20">
        <f t="shared" si="11"/>
        <v>0</v>
      </c>
      <c r="F61" s="20"/>
      <c r="G61" s="20">
        <v>0</v>
      </c>
      <c r="H61" s="20"/>
      <c r="I61" s="20">
        <f>SUM(J61:L61)</f>
        <v>0</v>
      </c>
      <c r="J61" s="20"/>
      <c r="K61" s="20"/>
      <c r="L61" s="20"/>
      <c r="M61" s="20">
        <f t="shared" si="12"/>
        <v>0</v>
      </c>
      <c r="N61" s="20"/>
      <c r="O61" s="20"/>
      <c r="P61" s="20"/>
    </row>
    <row r="62" spans="1:16" ht="15" customHeight="1">
      <c r="A62" s="124"/>
      <c r="B62" s="137"/>
      <c r="C62" s="20">
        <v>2011</v>
      </c>
      <c r="D62" s="20">
        <f>E62+I62+M62</f>
        <v>0</v>
      </c>
      <c r="E62" s="20">
        <f t="shared" si="11"/>
        <v>0</v>
      </c>
      <c r="F62" s="20"/>
      <c r="G62" s="20">
        <v>0</v>
      </c>
      <c r="H62" s="20"/>
      <c r="I62" s="20">
        <f>SUM(J62:L62)</f>
        <v>0</v>
      </c>
      <c r="J62" s="20"/>
      <c r="K62" s="20"/>
      <c r="L62" s="20"/>
      <c r="M62" s="20">
        <f t="shared" si="12"/>
        <v>0</v>
      </c>
      <c r="N62" s="20"/>
      <c r="O62" s="20"/>
      <c r="P62" s="20"/>
    </row>
    <row r="63" spans="1:16" ht="15" customHeight="1">
      <c r="A63" s="124" t="s">
        <v>94</v>
      </c>
      <c r="B63" s="126" t="s">
        <v>115</v>
      </c>
      <c r="C63" s="32" t="s">
        <v>15</v>
      </c>
      <c r="D63" s="20">
        <f>SUM(D64:D66)</f>
        <v>1000</v>
      </c>
      <c r="E63" s="20">
        <f t="shared" si="11"/>
        <v>0</v>
      </c>
      <c r="F63" s="20"/>
      <c r="G63" s="20">
        <f>G64+G65+G66</f>
        <v>0</v>
      </c>
      <c r="H63" s="20"/>
      <c r="I63" s="20">
        <f>I64+I65+I66</f>
        <v>1000</v>
      </c>
      <c r="J63" s="20">
        <v>1000</v>
      </c>
      <c r="K63" s="20">
        <f>SUM(K64:K66)</f>
        <v>0</v>
      </c>
      <c r="L63" s="20"/>
      <c r="M63" s="20">
        <f t="shared" si="12"/>
        <v>0</v>
      </c>
      <c r="N63" s="20"/>
      <c r="O63" s="20"/>
      <c r="P63" s="20"/>
    </row>
    <row r="64" spans="1:16" ht="15" customHeight="1">
      <c r="A64" s="124"/>
      <c r="B64" s="136"/>
      <c r="C64" s="20">
        <v>2009</v>
      </c>
      <c r="D64" s="20">
        <f>E64+I64+M64</f>
        <v>1000</v>
      </c>
      <c r="E64" s="20">
        <f t="shared" si="11"/>
        <v>0</v>
      </c>
      <c r="F64" s="20"/>
      <c r="G64" s="20">
        <v>0</v>
      </c>
      <c r="H64" s="20"/>
      <c r="I64" s="20">
        <v>1000</v>
      </c>
      <c r="J64" s="20">
        <v>1000</v>
      </c>
      <c r="K64" s="20"/>
      <c r="L64" s="20"/>
      <c r="M64" s="20">
        <f t="shared" si="12"/>
        <v>0</v>
      </c>
      <c r="N64" s="20"/>
      <c r="O64" s="21"/>
      <c r="P64" s="20"/>
    </row>
    <row r="65" spans="1:16" ht="15" customHeight="1">
      <c r="A65" s="124"/>
      <c r="B65" s="136"/>
      <c r="C65" s="20">
        <v>2010</v>
      </c>
      <c r="D65" s="20">
        <f>E65+I65+M65</f>
        <v>0</v>
      </c>
      <c r="E65" s="20">
        <f t="shared" si="11"/>
        <v>0</v>
      </c>
      <c r="F65" s="20"/>
      <c r="G65" s="20">
        <v>0</v>
      </c>
      <c r="H65" s="20"/>
      <c r="I65" s="20">
        <f>SUM(J65:L65)</f>
        <v>0</v>
      </c>
      <c r="J65" s="20"/>
      <c r="K65" s="20"/>
      <c r="L65" s="20"/>
      <c r="M65" s="20">
        <f t="shared" si="12"/>
        <v>0</v>
      </c>
      <c r="N65" s="20"/>
      <c r="O65" s="20"/>
      <c r="P65" s="20"/>
    </row>
    <row r="66" spans="1:16" ht="15" customHeight="1">
      <c r="A66" s="124"/>
      <c r="B66" s="137"/>
      <c r="C66" s="20">
        <v>2011</v>
      </c>
      <c r="D66" s="20">
        <f>E66+I66+M66</f>
        <v>0</v>
      </c>
      <c r="E66" s="20">
        <f t="shared" si="11"/>
        <v>0</v>
      </c>
      <c r="F66" s="20"/>
      <c r="G66" s="20">
        <v>0</v>
      </c>
      <c r="H66" s="20"/>
      <c r="I66" s="20">
        <f>SUM(J66:L66)</f>
        <v>0</v>
      </c>
      <c r="J66" s="20"/>
      <c r="K66" s="20"/>
      <c r="L66" s="20"/>
      <c r="M66" s="20">
        <f t="shared" si="12"/>
        <v>0</v>
      </c>
      <c r="N66" s="20"/>
      <c r="O66" s="20"/>
      <c r="P66" s="20"/>
    </row>
    <row r="67" spans="1:16" ht="15" customHeight="1">
      <c r="A67" s="124" t="s">
        <v>32</v>
      </c>
      <c r="B67" s="123" t="s">
        <v>138</v>
      </c>
      <c r="C67" s="6" t="s">
        <v>15</v>
      </c>
      <c r="D67" s="20">
        <f aca="true" t="shared" si="13" ref="D67:P67">SUM(D68:D70)</f>
        <v>60000</v>
      </c>
      <c r="E67" s="20">
        <f t="shared" si="13"/>
        <v>30000</v>
      </c>
      <c r="F67" s="20">
        <f t="shared" si="13"/>
        <v>0</v>
      </c>
      <c r="G67" s="20">
        <f t="shared" si="13"/>
        <v>30000</v>
      </c>
      <c r="H67" s="20">
        <f t="shared" si="13"/>
        <v>0</v>
      </c>
      <c r="I67" s="20">
        <f t="shared" si="13"/>
        <v>30000</v>
      </c>
      <c r="J67" s="20">
        <f t="shared" si="13"/>
        <v>0</v>
      </c>
      <c r="K67" s="20">
        <f t="shared" si="13"/>
        <v>30000</v>
      </c>
      <c r="L67" s="20">
        <f t="shared" si="13"/>
        <v>0</v>
      </c>
      <c r="M67" s="20">
        <f t="shared" si="13"/>
        <v>0</v>
      </c>
      <c r="N67" s="20">
        <f t="shared" si="13"/>
        <v>0</v>
      </c>
      <c r="O67" s="20">
        <f t="shared" si="13"/>
        <v>0</v>
      </c>
      <c r="P67" s="20">
        <f t="shared" si="13"/>
        <v>0</v>
      </c>
    </row>
    <row r="68" spans="1:16" ht="15" customHeight="1">
      <c r="A68" s="124"/>
      <c r="B68" s="116"/>
      <c r="C68" s="20">
        <v>2009</v>
      </c>
      <c r="D68" s="20">
        <f>E68+I68+M68</f>
        <v>0</v>
      </c>
      <c r="E68" s="20">
        <f>SUM(F68:H68)</f>
        <v>0</v>
      </c>
      <c r="F68" s="33"/>
      <c r="G68" s="21">
        <v>0</v>
      </c>
      <c r="H68" s="33"/>
      <c r="I68" s="20">
        <f>SUM(J68:L68)</f>
        <v>0</v>
      </c>
      <c r="J68" s="33"/>
      <c r="K68" s="21">
        <v>0</v>
      </c>
      <c r="L68" s="33"/>
      <c r="M68" s="20">
        <f>SUM(N68:P68)</f>
        <v>0</v>
      </c>
      <c r="N68" s="33"/>
      <c r="O68" s="34"/>
      <c r="P68" s="33"/>
    </row>
    <row r="69" spans="1:16" ht="15" customHeight="1">
      <c r="A69" s="124"/>
      <c r="B69" s="116"/>
      <c r="C69" s="20">
        <v>2010</v>
      </c>
      <c r="D69" s="20">
        <f>E69+I69+M69</f>
        <v>30000</v>
      </c>
      <c r="E69" s="20">
        <f>SUM(F69:H69)</f>
        <v>15000</v>
      </c>
      <c r="F69" s="33"/>
      <c r="G69" s="20">
        <v>15000</v>
      </c>
      <c r="H69" s="33"/>
      <c r="I69" s="20">
        <f>SUM(J69:L69)</f>
        <v>15000</v>
      </c>
      <c r="J69" s="33"/>
      <c r="K69" s="21">
        <v>15000</v>
      </c>
      <c r="L69" s="33"/>
      <c r="M69" s="20">
        <f>SUM(N69:P69)</f>
        <v>0</v>
      </c>
      <c r="N69" s="33"/>
      <c r="O69" s="34"/>
      <c r="P69" s="33"/>
    </row>
    <row r="70" spans="1:16" ht="15" customHeight="1">
      <c r="A70" s="124"/>
      <c r="B70" s="117"/>
      <c r="C70" s="20">
        <v>2011</v>
      </c>
      <c r="D70" s="20">
        <f>E70+I70+M70</f>
        <v>30000</v>
      </c>
      <c r="E70" s="20">
        <f>SUM(F70:H70)</f>
        <v>15000</v>
      </c>
      <c r="F70" s="33"/>
      <c r="G70" s="20">
        <v>15000</v>
      </c>
      <c r="H70" s="33"/>
      <c r="I70" s="20">
        <f>SUM(J70:L70)</f>
        <v>15000</v>
      </c>
      <c r="J70" s="33"/>
      <c r="K70" s="20">
        <v>15000</v>
      </c>
      <c r="L70" s="33"/>
      <c r="M70" s="20">
        <f>SUM(N70:P70)</f>
        <v>0</v>
      </c>
      <c r="N70" s="33"/>
      <c r="O70" s="34"/>
      <c r="P70" s="33"/>
    </row>
    <row r="71" spans="1:16" ht="15" customHeight="1">
      <c r="A71" s="124" t="s">
        <v>124</v>
      </c>
      <c r="B71" s="125" t="s">
        <v>33</v>
      </c>
      <c r="C71" s="22" t="s">
        <v>15</v>
      </c>
      <c r="D71" s="8">
        <f>SUM(D72:D74)</f>
        <v>83400</v>
      </c>
      <c r="E71" s="25">
        <f>F71+G71+H71</f>
        <v>26000</v>
      </c>
      <c r="F71" s="8"/>
      <c r="G71" s="8">
        <f>SUM(G72:G74)</f>
        <v>26000</v>
      </c>
      <c r="H71" s="8"/>
      <c r="I71" s="8">
        <f>SUM(I72:I74)</f>
        <v>57400</v>
      </c>
      <c r="J71" s="8"/>
      <c r="K71" s="8">
        <f>SUM(K72:K74)</f>
        <v>57400</v>
      </c>
      <c r="L71" s="8"/>
      <c r="M71" s="8">
        <f>SUM(M72:M74)</f>
        <v>0</v>
      </c>
      <c r="N71" s="8"/>
      <c r="O71" s="8"/>
      <c r="P71" s="20"/>
    </row>
    <row r="72" spans="1:16" ht="15" customHeight="1">
      <c r="A72" s="124"/>
      <c r="B72" s="125"/>
      <c r="C72" s="20">
        <v>2009</v>
      </c>
      <c r="D72" s="20">
        <f>E72+I72+M72</f>
        <v>17600</v>
      </c>
      <c r="E72" s="20">
        <f>SUM(F72:H72)</f>
        <v>6000</v>
      </c>
      <c r="F72" s="20"/>
      <c r="G72" s="20">
        <v>6000</v>
      </c>
      <c r="H72" s="20"/>
      <c r="I72" s="20">
        <v>11600</v>
      </c>
      <c r="J72" s="20"/>
      <c r="K72" s="20">
        <v>11600</v>
      </c>
      <c r="L72" s="20"/>
      <c r="M72" s="20">
        <f>SUM(N72:P72)</f>
        <v>0</v>
      </c>
      <c r="N72" s="20"/>
      <c r="O72" s="20"/>
      <c r="P72" s="20"/>
    </row>
    <row r="73" spans="1:16" ht="15" customHeight="1">
      <c r="A73" s="124"/>
      <c r="B73" s="125"/>
      <c r="C73" s="20">
        <v>2010</v>
      </c>
      <c r="D73" s="35">
        <f>E73+I73+M73</f>
        <v>30500</v>
      </c>
      <c r="E73" s="20">
        <f>SUM(F73:H73)</f>
        <v>9000</v>
      </c>
      <c r="F73" s="20"/>
      <c r="G73" s="20">
        <v>9000</v>
      </c>
      <c r="H73" s="20"/>
      <c r="I73" s="20">
        <f>SUM(J73:L73)</f>
        <v>21500</v>
      </c>
      <c r="J73" s="20"/>
      <c r="K73" s="21">
        <v>21500</v>
      </c>
      <c r="L73" s="20"/>
      <c r="M73" s="20">
        <f>SUM(N73:P73)</f>
        <v>0</v>
      </c>
      <c r="N73" s="20"/>
      <c r="O73" s="20"/>
      <c r="P73" s="20"/>
    </row>
    <row r="74" spans="1:16" ht="15" customHeight="1">
      <c r="A74" s="124"/>
      <c r="B74" s="125"/>
      <c r="C74" s="20">
        <v>2011</v>
      </c>
      <c r="D74" s="20">
        <f>E74+I74+M74</f>
        <v>35300</v>
      </c>
      <c r="E74" s="20">
        <f>SUM(F74:H74)</f>
        <v>11000</v>
      </c>
      <c r="F74" s="20"/>
      <c r="G74" s="20">
        <v>11000</v>
      </c>
      <c r="H74" s="20"/>
      <c r="I74" s="20">
        <f>SUM(J74:L74)</f>
        <v>24300</v>
      </c>
      <c r="J74" s="20"/>
      <c r="K74" s="21">
        <v>24300</v>
      </c>
      <c r="L74" s="20"/>
      <c r="M74" s="20">
        <f>SUM(N74:P74)</f>
        <v>0</v>
      </c>
      <c r="N74" s="20"/>
      <c r="O74" s="20"/>
      <c r="P74" s="20"/>
    </row>
    <row r="75" spans="1:16" ht="11.25">
      <c r="A75" s="113" t="s">
        <v>34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</row>
    <row r="76" spans="1:16" ht="11.25">
      <c r="A76" s="113"/>
      <c r="B76" s="138" t="s">
        <v>35</v>
      </c>
      <c r="C76" s="12" t="s">
        <v>15</v>
      </c>
      <c r="D76" s="12">
        <f>SUM(D77:D79)</f>
        <v>5800</v>
      </c>
      <c r="E76" s="12">
        <f aca="true" t="shared" si="14" ref="E76:P76">SUM(E77:E79)</f>
        <v>2900</v>
      </c>
      <c r="F76" s="12">
        <f t="shared" si="14"/>
        <v>0</v>
      </c>
      <c r="G76" s="12">
        <f t="shared" si="14"/>
        <v>2900</v>
      </c>
      <c r="H76" s="12">
        <f t="shared" si="14"/>
        <v>0</v>
      </c>
      <c r="I76" s="12">
        <f t="shared" si="14"/>
        <v>2900</v>
      </c>
      <c r="J76" s="12">
        <f t="shared" si="14"/>
        <v>0</v>
      </c>
      <c r="K76" s="12">
        <f t="shared" si="14"/>
        <v>2900</v>
      </c>
      <c r="L76" s="12">
        <f t="shared" si="14"/>
        <v>0</v>
      </c>
      <c r="M76" s="12">
        <f t="shared" si="14"/>
        <v>0</v>
      </c>
      <c r="N76" s="12">
        <f t="shared" si="14"/>
        <v>0</v>
      </c>
      <c r="O76" s="12">
        <f t="shared" si="14"/>
        <v>0</v>
      </c>
      <c r="P76" s="12">
        <f t="shared" si="14"/>
        <v>0</v>
      </c>
    </row>
    <row r="77" spans="1:16" ht="11.25">
      <c r="A77" s="113"/>
      <c r="B77" s="138"/>
      <c r="C77" s="36">
        <v>2009</v>
      </c>
      <c r="D77" s="36">
        <f>E77+I77+M77</f>
        <v>1800</v>
      </c>
      <c r="E77" s="36">
        <f aca="true" t="shared" si="15" ref="E77:P77">E81+E85+E89</f>
        <v>900</v>
      </c>
      <c r="F77" s="36">
        <f t="shared" si="15"/>
        <v>0</v>
      </c>
      <c r="G77" s="36">
        <f t="shared" si="15"/>
        <v>900</v>
      </c>
      <c r="H77" s="36">
        <f t="shared" si="15"/>
        <v>0</v>
      </c>
      <c r="I77" s="36">
        <f t="shared" si="15"/>
        <v>900</v>
      </c>
      <c r="J77" s="36">
        <f t="shared" si="15"/>
        <v>0</v>
      </c>
      <c r="K77" s="36">
        <f t="shared" si="15"/>
        <v>900</v>
      </c>
      <c r="L77" s="36">
        <f t="shared" si="15"/>
        <v>0</v>
      </c>
      <c r="M77" s="36">
        <f t="shared" si="15"/>
        <v>0</v>
      </c>
      <c r="N77" s="36">
        <f t="shared" si="15"/>
        <v>0</v>
      </c>
      <c r="O77" s="36">
        <f t="shared" si="15"/>
        <v>0</v>
      </c>
      <c r="P77" s="36">
        <f t="shared" si="15"/>
        <v>0</v>
      </c>
    </row>
    <row r="78" spans="1:16" ht="11.25">
      <c r="A78" s="113"/>
      <c r="B78" s="138"/>
      <c r="C78" s="36">
        <v>2010</v>
      </c>
      <c r="D78" s="36">
        <f>E78+I78+M78</f>
        <v>1900</v>
      </c>
      <c r="E78" s="36">
        <f aca="true" t="shared" si="16" ref="E78:P78">E82+E86+E90</f>
        <v>950</v>
      </c>
      <c r="F78" s="36">
        <f t="shared" si="16"/>
        <v>0</v>
      </c>
      <c r="G78" s="36">
        <f t="shared" si="16"/>
        <v>950</v>
      </c>
      <c r="H78" s="36">
        <f t="shared" si="16"/>
        <v>0</v>
      </c>
      <c r="I78" s="36">
        <f t="shared" si="16"/>
        <v>950</v>
      </c>
      <c r="J78" s="36">
        <f t="shared" si="16"/>
        <v>0</v>
      </c>
      <c r="K78" s="36">
        <f t="shared" si="16"/>
        <v>950</v>
      </c>
      <c r="L78" s="36">
        <f t="shared" si="16"/>
        <v>0</v>
      </c>
      <c r="M78" s="36">
        <f t="shared" si="16"/>
        <v>0</v>
      </c>
      <c r="N78" s="36">
        <f t="shared" si="16"/>
        <v>0</v>
      </c>
      <c r="O78" s="36">
        <f t="shared" si="16"/>
        <v>0</v>
      </c>
      <c r="P78" s="36">
        <f t="shared" si="16"/>
        <v>0</v>
      </c>
    </row>
    <row r="79" spans="1:16" ht="11.25">
      <c r="A79" s="113"/>
      <c r="B79" s="138"/>
      <c r="C79" s="36">
        <v>2011</v>
      </c>
      <c r="D79" s="36">
        <f>E79+I79+M79</f>
        <v>2100</v>
      </c>
      <c r="E79" s="36">
        <f aca="true" t="shared" si="17" ref="E79:P79">E83+E87+E91</f>
        <v>1050</v>
      </c>
      <c r="F79" s="36">
        <f t="shared" si="17"/>
        <v>0</v>
      </c>
      <c r="G79" s="36">
        <f t="shared" si="17"/>
        <v>1050</v>
      </c>
      <c r="H79" s="36">
        <f t="shared" si="17"/>
        <v>0</v>
      </c>
      <c r="I79" s="36">
        <f t="shared" si="17"/>
        <v>1050</v>
      </c>
      <c r="J79" s="36">
        <f t="shared" si="17"/>
        <v>0</v>
      </c>
      <c r="K79" s="36">
        <f t="shared" si="17"/>
        <v>1050</v>
      </c>
      <c r="L79" s="36">
        <f t="shared" si="17"/>
        <v>0</v>
      </c>
      <c r="M79" s="36">
        <f t="shared" si="17"/>
        <v>0</v>
      </c>
      <c r="N79" s="36">
        <f t="shared" si="17"/>
        <v>0</v>
      </c>
      <c r="O79" s="36">
        <f t="shared" si="17"/>
        <v>0</v>
      </c>
      <c r="P79" s="36">
        <f t="shared" si="17"/>
        <v>0</v>
      </c>
    </row>
    <row r="80" spans="1:16" ht="15.75" customHeight="1">
      <c r="A80" s="120" t="s">
        <v>36</v>
      </c>
      <c r="B80" s="140" t="s">
        <v>116</v>
      </c>
      <c r="C80" s="6" t="s">
        <v>15</v>
      </c>
      <c r="D80" s="8">
        <f aca="true" t="shared" si="18" ref="D80:P80">SUM(D81:D83)</f>
        <v>3675</v>
      </c>
      <c r="E80" s="8">
        <f t="shared" si="18"/>
        <v>1450</v>
      </c>
      <c r="F80" s="8">
        <f t="shared" si="18"/>
        <v>0</v>
      </c>
      <c r="G80" s="8">
        <f t="shared" si="18"/>
        <v>1450</v>
      </c>
      <c r="H80" s="8">
        <f t="shared" si="18"/>
        <v>0</v>
      </c>
      <c r="I80" s="8">
        <f t="shared" si="18"/>
        <v>2225</v>
      </c>
      <c r="J80" s="8">
        <f t="shared" si="18"/>
        <v>0</v>
      </c>
      <c r="K80" s="8">
        <f t="shared" si="18"/>
        <v>2225</v>
      </c>
      <c r="L80" s="8">
        <f t="shared" si="18"/>
        <v>0</v>
      </c>
      <c r="M80" s="8">
        <f t="shared" si="18"/>
        <v>0</v>
      </c>
      <c r="N80" s="8">
        <f t="shared" si="18"/>
        <v>0</v>
      </c>
      <c r="O80" s="8">
        <f t="shared" si="18"/>
        <v>0</v>
      </c>
      <c r="P80" s="8">
        <f t="shared" si="18"/>
        <v>0</v>
      </c>
    </row>
    <row r="81" spans="1:16" ht="15.75" customHeight="1">
      <c r="A81" s="121"/>
      <c r="B81" s="141"/>
      <c r="C81" s="20">
        <v>2009</v>
      </c>
      <c r="D81" s="20">
        <f>E81+I81+M81</f>
        <v>1150</v>
      </c>
      <c r="E81" s="20">
        <f>F81+G81+H81</f>
        <v>450</v>
      </c>
      <c r="F81" s="20"/>
      <c r="G81" s="20">
        <v>450</v>
      </c>
      <c r="H81" s="20"/>
      <c r="I81" s="20">
        <f>J81+K81+L81</f>
        <v>700</v>
      </c>
      <c r="J81" s="20"/>
      <c r="K81" s="20">
        <v>700</v>
      </c>
      <c r="L81" s="20"/>
      <c r="M81" s="20">
        <f>N81+O81+P81</f>
        <v>0</v>
      </c>
      <c r="N81" s="20"/>
      <c r="O81" s="20"/>
      <c r="P81" s="20"/>
    </row>
    <row r="82" spans="1:16" ht="17.25" customHeight="1">
      <c r="A82" s="121"/>
      <c r="B82" s="141"/>
      <c r="C82" s="20">
        <v>2010</v>
      </c>
      <c r="D82" s="20">
        <f>E82+I82+M82</f>
        <v>1200</v>
      </c>
      <c r="E82" s="20">
        <f>F82+G82+H82</f>
        <v>475</v>
      </c>
      <c r="F82" s="20"/>
      <c r="G82" s="20">
        <v>475</v>
      </c>
      <c r="H82" s="20"/>
      <c r="I82" s="20">
        <f>J82+K82+L82</f>
        <v>725</v>
      </c>
      <c r="J82" s="20"/>
      <c r="K82" s="20">
        <v>725</v>
      </c>
      <c r="L82" s="20"/>
      <c r="M82" s="20">
        <f>N82+O82+P82</f>
        <v>0</v>
      </c>
      <c r="N82" s="20"/>
      <c r="O82" s="20"/>
      <c r="P82" s="20"/>
    </row>
    <row r="83" spans="1:16" ht="17.25" customHeight="1">
      <c r="A83" s="122"/>
      <c r="B83" s="142"/>
      <c r="C83" s="20">
        <v>2011</v>
      </c>
      <c r="D83" s="20">
        <f>E83+I83+M83</f>
        <v>1325</v>
      </c>
      <c r="E83" s="20">
        <f>F83+G83+H83</f>
        <v>525</v>
      </c>
      <c r="F83" s="20"/>
      <c r="G83" s="20">
        <v>525</v>
      </c>
      <c r="H83" s="20"/>
      <c r="I83" s="20">
        <f>J83+K83+L83</f>
        <v>800</v>
      </c>
      <c r="J83" s="20"/>
      <c r="K83" s="20">
        <v>800</v>
      </c>
      <c r="L83" s="20"/>
      <c r="M83" s="20">
        <f>N83+O83+P83</f>
        <v>0</v>
      </c>
      <c r="N83" s="20"/>
      <c r="O83" s="20"/>
      <c r="P83" s="20"/>
    </row>
    <row r="84" spans="1:16" ht="18.75" customHeight="1">
      <c r="A84" s="120" t="s">
        <v>37</v>
      </c>
      <c r="B84" s="143" t="s">
        <v>132</v>
      </c>
      <c r="C84" s="6" t="s">
        <v>15</v>
      </c>
      <c r="D84" s="8">
        <f aca="true" t="shared" si="19" ref="D84:P84">SUM(D85:D87)</f>
        <v>2125</v>
      </c>
      <c r="E84" s="8">
        <f t="shared" si="19"/>
        <v>1450</v>
      </c>
      <c r="F84" s="8">
        <f t="shared" si="19"/>
        <v>0</v>
      </c>
      <c r="G84" s="8">
        <f t="shared" si="19"/>
        <v>1450</v>
      </c>
      <c r="H84" s="8">
        <f t="shared" si="19"/>
        <v>0</v>
      </c>
      <c r="I84" s="8">
        <f t="shared" si="19"/>
        <v>675</v>
      </c>
      <c r="J84" s="8">
        <f t="shared" si="19"/>
        <v>0</v>
      </c>
      <c r="K84" s="8">
        <f t="shared" si="19"/>
        <v>675</v>
      </c>
      <c r="L84" s="8">
        <f t="shared" si="19"/>
        <v>0</v>
      </c>
      <c r="M84" s="8">
        <f t="shared" si="19"/>
        <v>0</v>
      </c>
      <c r="N84" s="8">
        <f t="shared" si="19"/>
        <v>0</v>
      </c>
      <c r="O84" s="8">
        <f t="shared" si="19"/>
        <v>0</v>
      </c>
      <c r="P84" s="8">
        <f t="shared" si="19"/>
        <v>0</v>
      </c>
    </row>
    <row r="85" spans="1:16" ht="13.5" customHeight="1">
      <c r="A85" s="121"/>
      <c r="B85" s="144"/>
      <c r="C85" s="20">
        <v>2009</v>
      </c>
      <c r="D85" s="20">
        <f>E85+I85+M85</f>
        <v>650</v>
      </c>
      <c r="E85" s="20">
        <f>SUM(F85:H85)</f>
        <v>450</v>
      </c>
      <c r="F85" s="20"/>
      <c r="G85" s="20">
        <v>450</v>
      </c>
      <c r="H85" s="20"/>
      <c r="I85" s="20">
        <f>SUM(J85:L85)</f>
        <v>200</v>
      </c>
      <c r="J85" s="20"/>
      <c r="K85" s="20">
        <v>200</v>
      </c>
      <c r="L85" s="20"/>
      <c r="M85" s="20">
        <f>SUM(N85:P85)</f>
        <v>0</v>
      </c>
      <c r="N85" s="20"/>
      <c r="O85" s="20"/>
      <c r="P85" s="20"/>
    </row>
    <row r="86" spans="1:16" ht="15" customHeight="1">
      <c r="A86" s="121"/>
      <c r="B86" s="144"/>
      <c r="C86" s="20">
        <v>2010</v>
      </c>
      <c r="D86" s="20">
        <f>E86+I86+M86</f>
        <v>700</v>
      </c>
      <c r="E86" s="20">
        <f>SUM(F86:H86)</f>
        <v>475</v>
      </c>
      <c r="F86" s="20"/>
      <c r="G86" s="20">
        <v>475</v>
      </c>
      <c r="H86" s="20"/>
      <c r="I86" s="20">
        <f>SUM(J86:L86)</f>
        <v>225</v>
      </c>
      <c r="J86" s="20"/>
      <c r="K86" s="20">
        <v>225</v>
      </c>
      <c r="L86" s="20"/>
      <c r="M86" s="20">
        <f>SUM(N86:P86)</f>
        <v>0</v>
      </c>
      <c r="N86" s="20"/>
      <c r="O86" s="20"/>
      <c r="P86" s="20"/>
    </row>
    <row r="87" spans="1:16" ht="17.25" customHeight="1">
      <c r="A87" s="122"/>
      <c r="B87" s="145"/>
      <c r="C87" s="20">
        <v>2011</v>
      </c>
      <c r="D87" s="20">
        <f>E87+I87+M87</f>
        <v>775</v>
      </c>
      <c r="E87" s="20">
        <f>SUM(F87:H87)</f>
        <v>525</v>
      </c>
      <c r="F87" s="20"/>
      <c r="G87" s="20">
        <v>525</v>
      </c>
      <c r="H87" s="20"/>
      <c r="I87" s="20">
        <f>SUM(J87:L87)</f>
        <v>250</v>
      </c>
      <c r="J87" s="20"/>
      <c r="K87" s="20">
        <v>250</v>
      </c>
      <c r="L87" s="20"/>
      <c r="M87" s="20">
        <f>SUM(N87:P87)</f>
        <v>0</v>
      </c>
      <c r="N87" s="20"/>
      <c r="O87" s="20"/>
      <c r="P87" s="20"/>
    </row>
    <row r="88" spans="1:16" s="80" customFormat="1" ht="17.25" customHeight="1" hidden="1">
      <c r="A88" s="146" t="s">
        <v>130</v>
      </c>
      <c r="B88" s="149" t="s">
        <v>131</v>
      </c>
      <c r="C88" s="77" t="s">
        <v>15</v>
      </c>
      <c r="D88" s="78">
        <f>SUM(D89:D91)</f>
        <v>0</v>
      </c>
      <c r="E88" s="78">
        <f aca="true" t="shared" si="20" ref="E88:P88">SUM(E89:E91)</f>
        <v>0</v>
      </c>
      <c r="F88" s="78">
        <f t="shared" si="20"/>
        <v>0</v>
      </c>
      <c r="G88" s="78">
        <f t="shared" si="20"/>
        <v>0</v>
      </c>
      <c r="H88" s="78">
        <f t="shared" si="20"/>
        <v>0</v>
      </c>
      <c r="I88" s="78">
        <f t="shared" si="20"/>
        <v>0</v>
      </c>
      <c r="J88" s="78">
        <f t="shared" si="20"/>
        <v>0</v>
      </c>
      <c r="K88" s="78">
        <f t="shared" si="20"/>
        <v>0</v>
      </c>
      <c r="L88" s="78">
        <f t="shared" si="20"/>
        <v>0</v>
      </c>
      <c r="M88" s="78">
        <f t="shared" si="20"/>
        <v>0</v>
      </c>
      <c r="N88" s="78">
        <f t="shared" si="20"/>
        <v>0</v>
      </c>
      <c r="O88" s="78">
        <f t="shared" si="20"/>
        <v>0</v>
      </c>
      <c r="P88" s="78">
        <f t="shared" si="20"/>
        <v>0</v>
      </c>
    </row>
    <row r="89" spans="1:16" s="80" customFormat="1" ht="17.25" customHeight="1" hidden="1">
      <c r="A89" s="147"/>
      <c r="B89" s="150"/>
      <c r="C89" s="79">
        <v>2009</v>
      </c>
      <c r="D89" s="79"/>
      <c r="E89" s="79"/>
      <c r="F89" s="79"/>
      <c r="G89" s="79"/>
      <c r="H89" s="79"/>
      <c r="I89" s="79"/>
      <c r="J89" s="79"/>
      <c r="K89" s="79"/>
      <c r="L89" s="79"/>
      <c r="M89" s="79">
        <f>SUM(N89:P89)</f>
        <v>0</v>
      </c>
      <c r="N89" s="79"/>
      <c r="O89" s="79"/>
      <c r="P89" s="79"/>
    </row>
    <row r="90" spans="1:16" s="80" customFormat="1" ht="17.25" customHeight="1" hidden="1">
      <c r="A90" s="147"/>
      <c r="B90" s="150"/>
      <c r="C90" s="79">
        <v>2010</v>
      </c>
      <c r="D90" s="79"/>
      <c r="E90" s="79"/>
      <c r="F90" s="79"/>
      <c r="G90" s="79"/>
      <c r="H90" s="79"/>
      <c r="I90" s="79"/>
      <c r="J90" s="79"/>
      <c r="K90" s="79"/>
      <c r="L90" s="79"/>
      <c r="M90" s="79">
        <f>SUM(N90:P90)</f>
        <v>0</v>
      </c>
      <c r="N90" s="79"/>
      <c r="O90" s="79"/>
      <c r="P90" s="79"/>
    </row>
    <row r="91" spans="1:16" s="80" customFormat="1" ht="11.25" customHeight="1" hidden="1">
      <c r="A91" s="148"/>
      <c r="B91" s="151"/>
      <c r="C91" s="79">
        <v>2011</v>
      </c>
      <c r="D91" s="79"/>
      <c r="E91" s="79"/>
      <c r="F91" s="79"/>
      <c r="G91" s="79"/>
      <c r="H91" s="79"/>
      <c r="I91" s="79"/>
      <c r="J91" s="79"/>
      <c r="K91" s="79"/>
      <c r="L91" s="79"/>
      <c r="M91" s="79">
        <f>SUM(N91:P91)</f>
        <v>0</v>
      </c>
      <c r="N91" s="79"/>
      <c r="O91" s="79"/>
      <c r="P91" s="79"/>
    </row>
    <row r="92" spans="1:16" s="80" customFormat="1" ht="11.25" customHeight="1">
      <c r="A92" s="152" t="s">
        <v>133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4"/>
    </row>
    <row r="93" spans="1:16" ht="15.75" customHeight="1">
      <c r="A93" s="113"/>
      <c r="B93" s="138" t="s">
        <v>38</v>
      </c>
      <c r="C93" s="12" t="s">
        <v>15</v>
      </c>
      <c r="D93" s="37">
        <f>SUM(D94:D96)</f>
        <v>22520</v>
      </c>
      <c r="E93" s="37">
        <f aca="true" t="shared" si="21" ref="E93:P93">SUM(E94:E96)</f>
        <v>7800</v>
      </c>
      <c r="F93" s="37">
        <f t="shared" si="21"/>
        <v>0</v>
      </c>
      <c r="G93" s="37">
        <f t="shared" si="21"/>
        <v>7800</v>
      </c>
      <c r="H93" s="37">
        <f t="shared" si="21"/>
        <v>0</v>
      </c>
      <c r="I93" s="37">
        <f t="shared" si="21"/>
        <v>14720</v>
      </c>
      <c r="J93" s="37">
        <f t="shared" si="21"/>
        <v>0</v>
      </c>
      <c r="K93" s="37">
        <f t="shared" si="21"/>
        <v>14720</v>
      </c>
      <c r="L93" s="37">
        <f t="shared" si="21"/>
        <v>0</v>
      </c>
      <c r="M93" s="37">
        <f t="shared" si="21"/>
        <v>0</v>
      </c>
      <c r="N93" s="37">
        <f t="shared" si="21"/>
        <v>0</v>
      </c>
      <c r="O93" s="37">
        <f t="shared" si="21"/>
        <v>0</v>
      </c>
      <c r="P93" s="37">
        <f t="shared" si="21"/>
        <v>0</v>
      </c>
    </row>
    <row r="94" spans="1:16" ht="16.5" customHeight="1">
      <c r="A94" s="113"/>
      <c r="B94" s="138"/>
      <c r="C94" s="36">
        <v>2009</v>
      </c>
      <c r="D94" s="38">
        <f>E94+I94+M94</f>
        <v>6100</v>
      </c>
      <c r="E94" s="38">
        <f aca="true" t="shared" si="22" ref="E94:F96">E98+E102+E106+E110+E114+E118+E122+E130</f>
        <v>2400</v>
      </c>
      <c r="F94" s="38">
        <f t="shared" si="22"/>
        <v>0</v>
      </c>
      <c r="G94" s="38">
        <f aca="true" t="shared" si="23" ref="G94:J95">G98+G102+G106+G110+G114+G118+G122+G130</f>
        <v>2400</v>
      </c>
      <c r="H94" s="38">
        <f t="shared" si="23"/>
        <v>0</v>
      </c>
      <c r="I94" s="38">
        <f t="shared" si="23"/>
        <v>3700</v>
      </c>
      <c r="J94" s="38">
        <f t="shared" si="23"/>
        <v>0</v>
      </c>
      <c r="K94" s="38">
        <f aca="true" t="shared" si="24" ref="K94:N95">K98+K102+K106+K110+K114+K118+K122+K130</f>
        <v>3700</v>
      </c>
      <c r="L94" s="38">
        <f t="shared" si="24"/>
        <v>0</v>
      </c>
      <c r="M94" s="38">
        <f t="shared" si="24"/>
        <v>0</v>
      </c>
      <c r="N94" s="38">
        <f t="shared" si="24"/>
        <v>0</v>
      </c>
      <c r="O94" s="38">
        <f aca="true" t="shared" si="25" ref="O94:P96">O98+O102+O106+O110+O114+O118+O122+O130</f>
        <v>0</v>
      </c>
      <c r="P94" s="38">
        <f t="shared" si="25"/>
        <v>0</v>
      </c>
    </row>
    <row r="95" spans="1:16" ht="15" customHeight="1">
      <c r="A95" s="113"/>
      <c r="B95" s="138"/>
      <c r="C95" s="36">
        <v>2010</v>
      </c>
      <c r="D95" s="38">
        <f>E95+I95+M95</f>
        <v>7920</v>
      </c>
      <c r="E95" s="38">
        <f t="shared" si="22"/>
        <v>2600</v>
      </c>
      <c r="F95" s="38">
        <f t="shared" si="22"/>
        <v>0</v>
      </c>
      <c r="G95" s="38">
        <f t="shared" si="23"/>
        <v>2600</v>
      </c>
      <c r="H95" s="38">
        <f t="shared" si="23"/>
        <v>0</v>
      </c>
      <c r="I95" s="38">
        <f t="shared" si="23"/>
        <v>5320</v>
      </c>
      <c r="J95" s="38">
        <f t="shared" si="23"/>
        <v>0</v>
      </c>
      <c r="K95" s="38">
        <f t="shared" si="24"/>
        <v>5320</v>
      </c>
      <c r="L95" s="38">
        <f t="shared" si="24"/>
        <v>0</v>
      </c>
      <c r="M95" s="38">
        <f t="shared" si="24"/>
        <v>0</v>
      </c>
      <c r="N95" s="38">
        <f t="shared" si="24"/>
        <v>0</v>
      </c>
      <c r="O95" s="38">
        <f t="shared" si="25"/>
        <v>0</v>
      </c>
      <c r="P95" s="38">
        <f t="shared" si="25"/>
        <v>0</v>
      </c>
    </row>
    <row r="96" spans="1:16" ht="17.25" customHeight="1">
      <c r="A96" s="113"/>
      <c r="B96" s="138"/>
      <c r="C96" s="36">
        <v>2011</v>
      </c>
      <c r="D96" s="38">
        <f>E96+I96+M96</f>
        <v>8500</v>
      </c>
      <c r="E96" s="38">
        <f t="shared" si="22"/>
        <v>2800</v>
      </c>
      <c r="F96" s="38">
        <f t="shared" si="22"/>
        <v>0</v>
      </c>
      <c r="G96" s="38">
        <f aca="true" t="shared" si="26" ref="G96:N96">G100+G104+G108+G112+G116+G120+G124+G132</f>
        <v>2800</v>
      </c>
      <c r="H96" s="38">
        <f t="shared" si="26"/>
        <v>0</v>
      </c>
      <c r="I96" s="38">
        <f t="shared" si="26"/>
        <v>5700</v>
      </c>
      <c r="J96" s="38">
        <f t="shared" si="26"/>
        <v>0</v>
      </c>
      <c r="K96" s="38">
        <f t="shared" si="26"/>
        <v>5700</v>
      </c>
      <c r="L96" s="38">
        <f t="shared" si="26"/>
        <v>0</v>
      </c>
      <c r="M96" s="38">
        <f t="shared" si="26"/>
        <v>0</v>
      </c>
      <c r="N96" s="38">
        <f t="shared" si="26"/>
        <v>0</v>
      </c>
      <c r="O96" s="38">
        <f t="shared" si="25"/>
        <v>0</v>
      </c>
      <c r="P96" s="38">
        <f t="shared" si="25"/>
        <v>0</v>
      </c>
    </row>
    <row r="97" spans="1:16" ht="15" customHeight="1">
      <c r="A97" s="124" t="s">
        <v>39</v>
      </c>
      <c r="B97" s="139" t="s">
        <v>117</v>
      </c>
      <c r="C97" s="22" t="s">
        <v>15</v>
      </c>
      <c r="D97" s="8">
        <f>SUM(D98:D100)</f>
        <v>1300</v>
      </c>
      <c r="E97" s="20">
        <f>F97+G97+H97</f>
        <v>0</v>
      </c>
      <c r="F97" s="8"/>
      <c r="G97" s="8">
        <f>SUM(G98:G100)</f>
        <v>0</v>
      </c>
      <c r="H97" s="8"/>
      <c r="I97" s="24">
        <f>J97+K97+L97</f>
        <v>1300</v>
      </c>
      <c r="J97" s="8"/>
      <c r="K97" s="8">
        <f>SUM(K98:K100)</f>
        <v>1300</v>
      </c>
      <c r="L97" s="20"/>
      <c r="M97" s="8"/>
      <c r="N97" s="8"/>
      <c r="O97" s="20"/>
      <c r="P97" s="20"/>
    </row>
    <row r="98" spans="1:16" ht="15.75" customHeight="1">
      <c r="A98" s="124"/>
      <c r="B98" s="139"/>
      <c r="C98" s="20">
        <v>2009</v>
      </c>
      <c r="D98" s="20">
        <f aca="true" t="shared" si="27" ref="D98:D104">E98+I98+M98</f>
        <v>0</v>
      </c>
      <c r="E98" s="20">
        <f>F98+G98+H98</f>
        <v>0</v>
      </c>
      <c r="F98" s="20"/>
      <c r="G98" s="20"/>
      <c r="H98" s="20"/>
      <c r="I98" s="24">
        <f>J98+K98+L98</f>
        <v>0</v>
      </c>
      <c r="J98" s="20"/>
      <c r="K98" s="20"/>
      <c r="L98" s="20"/>
      <c r="M98" s="20"/>
      <c r="N98" s="20"/>
      <c r="O98" s="20"/>
      <c r="P98" s="20"/>
    </row>
    <row r="99" spans="1:16" ht="15.75" customHeight="1">
      <c r="A99" s="124"/>
      <c r="B99" s="139"/>
      <c r="C99" s="20">
        <v>2010</v>
      </c>
      <c r="D99" s="20">
        <f t="shared" si="27"/>
        <v>600</v>
      </c>
      <c r="E99" s="20">
        <f>F99+G99+H99</f>
        <v>0</v>
      </c>
      <c r="F99" s="20"/>
      <c r="G99" s="20"/>
      <c r="H99" s="20"/>
      <c r="I99" s="24">
        <f>J99+K99+L99</f>
        <v>600</v>
      </c>
      <c r="J99" s="20"/>
      <c r="K99" s="20">
        <v>600</v>
      </c>
      <c r="L99" s="20"/>
      <c r="M99" s="20"/>
      <c r="N99" s="20"/>
      <c r="O99" s="20"/>
      <c r="P99" s="20"/>
    </row>
    <row r="100" spans="1:16" ht="15" customHeight="1">
      <c r="A100" s="124"/>
      <c r="B100" s="139"/>
      <c r="C100" s="20">
        <v>2011</v>
      </c>
      <c r="D100" s="20">
        <f t="shared" si="27"/>
        <v>700</v>
      </c>
      <c r="E100" s="20">
        <f>F100+G100+H100</f>
        <v>0</v>
      </c>
      <c r="F100" s="20"/>
      <c r="G100" s="20"/>
      <c r="H100" s="20"/>
      <c r="I100" s="24">
        <f>J100+K100+L100</f>
        <v>700</v>
      </c>
      <c r="J100" s="20"/>
      <c r="K100" s="20">
        <v>700</v>
      </c>
      <c r="L100" s="20"/>
      <c r="M100" s="20"/>
      <c r="N100" s="20"/>
      <c r="O100" s="20"/>
      <c r="P100" s="20"/>
    </row>
    <row r="101" spans="1:16" ht="17.25" customHeight="1">
      <c r="A101" s="120" t="s">
        <v>40</v>
      </c>
      <c r="B101" s="123" t="s">
        <v>60</v>
      </c>
      <c r="C101" s="22" t="s">
        <v>15</v>
      </c>
      <c r="D101" s="8">
        <f t="shared" si="27"/>
        <v>5750</v>
      </c>
      <c r="E101" s="8">
        <f aca="true" t="shared" si="28" ref="E101:P101">SUM(E102:E104)</f>
        <v>3000</v>
      </c>
      <c r="F101" s="8">
        <f t="shared" si="28"/>
        <v>0</v>
      </c>
      <c r="G101" s="8">
        <f t="shared" si="28"/>
        <v>3000</v>
      </c>
      <c r="H101" s="8">
        <f t="shared" si="28"/>
        <v>0</v>
      </c>
      <c r="I101" s="8">
        <f t="shared" si="28"/>
        <v>2750</v>
      </c>
      <c r="J101" s="8">
        <f t="shared" si="28"/>
        <v>0</v>
      </c>
      <c r="K101" s="8">
        <f t="shared" si="28"/>
        <v>2750</v>
      </c>
      <c r="L101" s="8">
        <f t="shared" si="28"/>
        <v>0</v>
      </c>
      <c r="M101" s="8">
        <f t="shared" si="28"/>
        <v>0</v>
      </c>
      <c r="N101" s="8">
        <f t="shared" si="28"/>
        <v>0</v>
      </c>
      <c r="O101" s="8">
        <f t="shared" si="28"/>
        <v>0</v>
      </c>
      <c r="P101" s="8">
        <f t="shared" si="28"/>
        <v>0</v>
      </c>
    </row>
    <row r="102" spans="1:16" ht="13.5" customHeight="1">
      <c r="A102" s="121"/>
      <c r="B102" s="116"/>
      <c r="C102" s="20">
        <v>2009</v>
      </c>
      <c r="D102" s="20">
        <f t="shared" si="27"/>
        <v>1750</v>
      </c>
      <c r="E102" s="20">
        <f>SUM(F102:H102)</f>
        <v>1000</v>
      </c>
      <c r="F102" s="20"/>
      <c r="G102" s="20">
        <v>1000</v>
      </c>
      <c r="H102" s="20"/>
      <c r="I102" s="20">
        <f>SUM(J102:L102)</f>
        <v>750</v>
      </c>
      <c r="J102" s="20"/>
      <c r="K102" s="20">
        <v>750</v>
      </c>
      <c r="L102" s="20"/>
      <c r="M102" s="20"/>
      <c r="N102" s="20"/>
      <c r="O102" s="20"/>
      <c r="P102" s="20"/>
    </row>
    <row r="103" spans="1:16" ht="12.75" customHeight="1">
      <c r="A103" s="121"/>
      <c r="B103" s="116"/>
      <c r="C103" s="20">
        <v>2010</v>
      </c>
      <c r="D103" s="20">
        <f t="shared" si="27"/>
        <v>2000</v>
      </c>
      <c r="E103" s="20">
        <f>SUM(F103:H103)</f>
        <v>1000</v>
      </c>
      <c r="F103" s="20"/>
      <c r="G103" s="20">
        <v>1000</v>
      </c>
      <c r="H103" s="20"/>
      <c r="I103" s="20">
        <f>SUM(J103:L103)</f>
        <v>1000</v>
      </c>
      <c r="J103" s="20"/>
      <c r="K103" s="20">
        <v>1000</v>
      </c>
      <c r="L103" s="20"/>
      <c r="M103" s="20"/>
      <c r="N103" s="20"/>
      <c r="O103" s="20"/>
      <c r="P103" s="20"/>
    </row>
    <row r="104" spans="1:16" ht="15.75" customHeight="1">
      <c r="A104" s="122"/>
      <c r="B104" s="117"/>
      <c r="C104" s="20">
        <v>2011</v>
      </c>
      <c r="D104" s="20">
        <f t="shared" si="27"/>
        <v>2000</v>
      </c>
      <c r="E104" s="20">
        <f>SUM(F104:H104)</f>
        <v>1000</v>
      </c>
      <c r="F104" s="20"/>
      <c r="G104" s="20">
        <v>1000</v>
      </c>
      <c r="H104" s="20"/>
      <c r="I104" s="20">
        <f>SUM(J104:L104)</f>
        <v>1000</v>
      </c>
      <c r="J104" s="20"/>
      <c r="K104" s="20">
        <v>1000</v>
      </c>
      <c r="L104" s="20"/>
      <c r="M104" s="20"/>
      <c r="N104" s="20"/>
      <c r="O104" s="20"/>
      <c r="P104" s="20"/>
    </row>
    <row r="105" spans="1:16" ht="17.25" customHeight="1">
      <c r="A105" s="120" t="s">
        <v>41</v>
      </c>
      <c r="B105" s="123" t="s">
        <v>42</v>
      </c>
      <c r="C105" s="22" t="s">
        <v>15</v>
      </c>
      <c r="D105" s="8">
        <f>SUM(D106:D108)</f>
        <v>1150</v>
      </c>
      <c r="E105" s="20">
        <f aca="true" t="shared" si="29" ref="E105:E120">F105+G105+H105</f>
        <v>0</v>
      </c>
      <c r="F105" s="8"/>
      <c r="G105" s="8">
        <f>SUM(G106:G108)</f>
        <v>0</v>
      </c>
      <c r="H105" s="8"/>
      <c r="I105" s="8">
        <f>SUM(I106:I108)</f>
        <v>1150</v>
      </c>
      <c r="J105" s="8"/>
      <c r="K105" s="8">
        <f>SUM(K106:K108)</f>
        <v>1150</v>
      </c>
      <c r="L105" s="20"/>
      <c r="M105" s="8"/>
      <c r="N105" s="8"/>
      <c r="O105" s="8"/>
      <c r="P105" s="20"/>
    </row>
    <row r="106" spans="1:16" ht="14.25" customHeight="1">
      <c r="A106" s="121"/>
      <c r="B106" s="116"/>
      <c r="C106" s="20">
        <v>2009</v>
      </c>
      <c r="D106" s="20">
        <f>E106+I106+M106</f>
        <v>0</v>
      </c>
      <c r="E106" s="20">
        <f t="shared" si="29"/>
        <v>0</v>
      </c>
      <c r="F106" s="20"/>
      <c r="G106" s="20"/>
      <c r="H106" s="20"/>
      <c r="I106" s="20">
        <f>SUM(J106:L106)</f>
        <v>0</v>
      </c>
      <c r="J106" s="20"/>
      <c r="K106" s="20"/>
      <c r="L106" s="20"/>
      <c r="M106" s="20"/>
      <c r="N106" s="20"/>
      <c r="O106" s="20"/>
      <c r="P106" s="20"/>
    </row>
    <row r="107" spans="1:16" ht="15" customHeight="1">
      <c r="A107" s="121"/>
      <c r="B107" s="116"/>
      <c r="C107" s="20">
        <v>2010</v>
      </c>
      <c r="D107" s="20">
        <f>E107+I107+M107</f>
        <v>550</v>
      </c>
      <c r="E107" s="20">
        <f t="shared" si="29"/>
        <v>0</v>
      </c>
      <c r="F107" s="20"/>
      <c r="G107" s="20"/>
      <c r="H107" s="20"/>
      <c r="I107" s="20">
        <f>SUM(J107:L107)</f>
        <v>550</v>
      </c>
      <c r="J107" s="20"/>
      <c r="K107" s="20">
        <v>550</v>
      </c>
      <c r="L107" s="20"/>
      <c r="M107" s="20"/>
      <c r="N107" s="20"/>
      <c r="O107" s="20"/>
      <c r="P107" s="20"/>
    </row>
    <row r="108" spans="1:16" ht="15" customHeight="1">
      <c r="A108" s="122"/>
      <c r="B108" s="117"/>
      <c r="C108" s="20">
        <v>2011</v>
      </c>
      <c r="D108" s="20">
        <f>E108+I108+M108</f>
        <v>600</v>
      </c>
      <c r="E108" s="20">
        <f t="shared" si="29"/>
        <v>0</v>
      </c>
      <c r="F108" s="20"/>
      <c r="G108" s="20"/>
      <c r="H108" s="20"/>
      <c r="I108" s="20">
        <f>SUM(J108:L108)</f>
        <v>600</v>
      </c>
      <c r="J108" s="20"/>
      <c r="K108" s="20">
        <v>600</v>
      </c>
      <c r="L108" s="20"/>
      <c r="M108" s="20"/>
      <c r="N108" s="20"/>
      <c r="O108" s="20"/>
      <c r="P108" s="20"/>
    </row>
    <row r="109" spans="1:16" ht="15.75" customHeight="1">
      <c r="A109" s="120" t="s">
        <v>43</v>
      </c>
      <c r="B109" s="130" t="s">
        <v>44</v>
      </c>
      <c r="C109" s="22" t="s">
        <v>15</v>
      </c>
      <c r="D109" s="8">
        <f>SUM(D110:D112)</f>
        <v>300</v>
      </c>
      <c r="E109" s="20">
        <f t="shared" si="29"/>
        <v>0</v>
      </c>
      <c r="F109" s="8"/>
      <c r="G109" s="8">
        <f>G110+G111+G112</f>
        <v>0</v>
      </c>
      <c r="H109" s="8"/>
      <c r="I109" s="8">
        <f>SUM(I110:I112)</f>
        <v>300</v>
      </c>
      <c r="J109" s="8"/>
      <c r="K109" s="8">
        <f>SUM(K110:K112)</f>
        <v>300</v>
      </c>
      <c r="L109" s="8"/>
      <c r="M109" s="8"/>
      <c r="N109" s="8"/>
      <c r="O109" s="20"/>
      <c r="P109" s="20"/>
    </row>
    <row r="110" spans="1:16" ht="15.75" customHeight="1">
      <c r="A110" s="121"/>
      <c r="B110" s="130"/>
      <c r="C110" s="20">
        <v>2009</v>
      </c>
      <c r="D110" s="20">
        <f>E110+I110+M110</f>
        <v>100</v>
      </c>
      <c r="E110" s="20">
        <f t="shared" si="29"/>
        <v>0</v>
      </c>
      <c r="F110" s="20"/>
      <c r="G110" s="20"/>
      <c r="H110" s="20"/>
      <c r="I110" s="20">
        <f>SUM(J110:L110)</f>
        <v>100</v>
      </c>
      <c r="J110" s="20"/>
      <c r="K110" s="20">
        <v>100</v>
      </c>
      <c r="L110" s="20"/>
      <c r="M110" s="20"/>
      <c r="N110" s="20"/>
      <c r="O110" s="20"/>
      <c r="P110" s="20"/>
    </row>
    <row r="111" spans="1:16" ht="14.25" customHeight="1">
      <c r="A111" s="121"/>
      <c r="B111" s="130"/>
      <c r="C111" s="20">
        <v>2010</v>
      </c>
      <c r="D111" s="20">
        <f>E111+I111+M111</f>
        <v>100</v>
      </c>
      <c r="E111" s="20">
        <f t="shared" si="29"/>
        <v>0</v>
      </c>
      <c r="F111" s="20"/>
      <c r="G111" s="20"/>
      <c r="H111" s="20"/>
      <c r="I111" s="20">
        <f>SUM(J111:L111)</f>
        <v>100</v>
      </c>
      <c r="J111" s="20"/>
      <c r="K111" s="20">
        <v>100</v>
      </c>
      <c r="L111" s="20"/>
      <c r="M111" s="20"/>
      <c r="N111" s="20"/>
      <c r="O111" s="20"/>
      <c r="P111" s="20"/>
    </row>
    <row r="112" spans="1:16" ht="13.5" customHeight="1">
      <c r="A112" s="122"/>
      <c r="B112" s="130"/>
      <c r="C112" s="20">
        <v>2011</v>
      </c>
      <c r="D112" s="20">
        <f>E112+I112+M112</f>
        <v>100</v>
      </c>
      <c r="E112" s="20">
        <f t="shared" si="29"/>
        <v>0</v>
      </c>
      <c r="F112" s="20"/>
      <c r="G112" s="20"/>
      <c r="H112" s="20"/>
      <c r="I112" s="20">
        <f>SUM(J112:L112)</f>
        <v>100</v>
      </c>
      <c r="J112" s="20"/>
      <c r="K112" s="20">
        <v>100</v>
      </c>
      <c r="L112" s="20"/>
      <c r="M112" s="20"/>
      <c r="N112" s="20"/>
      <c r="O112" s="20"/>
      <c r="P112" s="20"/>
    </row>
    <row r="113" spans="1:16" ht="15.75" customHeight="1">
      <c r="A113" s="120" t="s">
        <v>45</v>
      </c>
      <c r="B113" s="130" t="s">
        <v>46</v>
      </c>
      <c r="C113" s="22" t="s">
        <v>15</v>
      </c>
      <c r="D113" s="8">
        <f>SUM(D114:D116)</f>
        <v>600</v>
      </c>
      <c r="E113" s="20">
        <f t="shared" si="29"/>
        <v>0</v>
      </c>
      <c r="F113" s="8"/>
      <c r="G113" s="8">
        <f>G114+G115+G116</f>
        <v>0</v>
      </c>
      <c r="H113" s="8"/>
      <c r="I113" s="8">
        <f>SUM(I114:I116)</f>
        <v>600</v>
      </c>
      <c r="J113" s="8"/>
      <c r="K113" s="8">
        <f>SUM(K114:K116)</f>
        <v>600</v>
      </c>
      <c r="L113" s="20"/>
      <c r="M113" s="20"/>
      <c r="N113" s="20"/>
      <c r="O113" s="20"/>
      <c r="P113" s="20"/>
    </row>
    <row r="114" spans="1:16" ht="15.75" customHeight="1">
      <c r="A114" s="121"/>
      <c r="B114" s="130"/>
      <c r="C114" s="20">
        <v>2009</v>
      </c>
      <c r="D114" s="20">
        <f>E114+I114+M114</f>
        <v>200</v>
      </c>
      <c r="E114" s="20">
        <f t="shared" si="29"/>
        <v>0</v>
      </c>
      <c r="F114" s="20"/>
      <c r="G114" s="20"/>
      <c r="H114" s="20"/>
      <c r="I114" s="20">
        <f>SUM(J114:L114)</f>
        <v>200</v>
      </c>
      <c r="J114" s="20"/>
      <c r="K114" s="20">
        <v>200</v>
      </c>
      <c r="L114" s="20"/>
      <c r="M114" s="20"/>
      <c r="N114" s="20"/>
      <c r="O114" s="20"/>
      <c r="P114" s="20"/>
    </row>
    <row r="115" spans="1:16" ht="14.25" customHeight="1">
      <c r="A115" s="121"/>
      <c r="B115" s="130"/>
      <c r="C115" s="20">
        <v>2010</v>
      </c>
      <c r="D115" s="20">
        <f>E115+I115+M115</f>
        <v>200</v>
      </c>
      <c r="E115" s="20">
        <f t="shared" si="29"/>
        <v>0</v>
      </c>
      <c r="F115" s="20"/>
      <c r="G115" s="20"/>
      <c r="H115" s="20"/>
      <c r="I115" s="20">
        <f>SUM(J115:L115)</f>
        <v>200</v>
      </c>
      <c r="J115" s="20"/>
      <c r="K115" s="20">
        <v>200</v>
      </c>
      <c r="L115" s="20"/>
      <c r="M115" s="20"/>
      <c r="N115" s="20"/>
      <c r="O115" s="20"/>
      <c r="P115" s="20"/>
    </row>
    <row r="116" spans="1:16" ht="15.75" customHeight="1">
      <c r="A116" s="122"/>
      <c r="B116" s="130"/>
      <c r="C116" s="20">
        <v>2011</v>
      </c>
      <c r="D116" s="20">
        <f>E116+I116+M116</f>
        <v>200</v>
      </c>
      <c r="E116" s="20">
        <f t="shared" si="29"/>
        <v>0</v>
      </c>
      <c r="F116" s="20"/>
      <c r="G116" s="20"/>
      <c r="H116" s="20"/>
      <c r="I116" s="20">
        <f>SUM(J116:L116)</f>
        <v>200</v>
      </c>
      <c r="J116" s="20"/>
      <c r="K116" s="20">
        <v>200</v>
      </c>
      <c r="L116" s="20"/>
      <c r="M116" s="20"/>
      <c r="N116" s="20"/>
      <c r="O116" s="20"/>
      <c r="P116" s="20"/>
    </row>
    <row r="117" spans="1:16" ht="22.5" customHeight="1">
      <c r="A117" s="120" t="s">
        <v>47</v>
      </c>
      <c r="B117" s="130" t="s">
        <v>118</v>
      </c>
      <c r="C117" s="6" t="s">
        <v>15</v>
      </c>
      <c r="D117" s="6">
        <f>SUM(D118:D120)</f>
        <v>9900</v>
      </c>
      <c r="E117" s="20">
        <f t="shared" si="29"/>
        <v>3900</v>
      </c>
      <c r="F117" s="6"/>
      <c r="G117" s="8">
        <f>G118+G119+G120</f>
        <v>3900</v>
      </c>
      <c r="H117" s="6"/>
      <c r="I117" s="6">
        <f>SUM(I118:I120)</f>
        <v>6000</v>
      </c>
      <c r="J117" s="6"/>
      <c r="K117" s="6">
        <f>SUM(K118:K120)</f>
        <v>6000</v>
      </c>
      <c r="L117" s="11"/>
      <c r="M117" s="11"/>
      <c r="N117" s="11"/>
      <c r="O117" s="11"/>
      <c r="P117" s="11"/>
    </row>
    <row r="118" spans="1:16" ht="14.25" customHeight="1">
      <c r="A118" s="121"/>
      <c r="B118" s="130"/>
      <c r="C118" s="20">
        <v>2009</v>
      </c>
      <c r="D118" s="20">
        <f>E118+I118+M118</f>
        <v>3100</v>
      </c>
      <c r="E118" s="20">
        <f t="shared" si="29"/>
        <v>1200</v>
      </c>
      <c r="F118" s="20"/>
      <c r="G118" s="20">
        <v>1200</v>
      </c>
      <c r="H118" s="20"/>
      <c r="I118" s="20">
        <f>SUM(J118:L118)</f>
        <v>1900</v>
      </c>
      <c r="J118" s="20"/>
      <c r="K118" s="20">
        <v>1900</v>
      </c>
      <c r="L118" s="20"/>
      <c r="M118" s="20"/>
      <c r="N118" s="20"/>
      <c r="O118" s="20"/>
      <c r="P118" s="20"/>
    </row>
    <row r="119" spans="1:16" ht="16.5" customHeight="1">
      <c r="A119" s="121"/>
      <c r="B119" s="130"/>
      <c r="C119" s="20">
        <v>2010</v>
      </c>
      <c r="D119" s="20">
        <f>E119+I119+M119</f>
        <v>3300</v>
      </c>
      <c r="E119" s="20">
        <f t="shared" si="29"/>
        <v>1300</v>
      </c>
      <c r="F119" s="20"/>
      <c r="G119" s="20">
        <v>1300</v>
      </c>
      <c r="H119" s="20"/>
      <c r="I119" s="20">
        <f>SUM(J119:L119)</f>
        <v>2000</v>
      </c>
      <c r="J119" s="20"/>
      <c r="K119" s="20">
        <v>2000</v>
      </c>
      <c r="L119" s="20"/>
      <c r="M119" s="20"/>
      <c r="N119" s="20"/>
      <c r="O119" s="20"/>
      <c r="P119" s="20"/>
    </row>
    <row r="120" spans="1:16" ht="15" customHeight="1">
      <c r="A120" s="122"/>
      <c r="B120" s="130"/>
      <c r="C120" s="20">
        <v>2011</v>
      </c>
      <c r="D120" s="20">
        <f>E120+I120+M120</f>
        <v>3500</v>
      </c>
      <c r="E120" s="20">
        <f t="shared" si="29"/>
        <v>1400</v>
      </c>
      <c r="F120" s="20"/>
      <c r="G120" s="20">
        <v>1400</v>
      </c>
      <c r="H120" s="20"/>
      <c r="I120" s="20">
        <f>SUM(J120:L120)</f>
        <v>2100</v>
      </c>
      <c r="J120" s="20"/>
      <c r="K120" s="20">
        <v>2100</v>
      </c>
      <c r="L120" s="20"/>
      <c r="M120" s="20"/>
      <c r="N120" s="20"/>
      <c r="O120" s="20"/>
      <c r="P120" s="20"/>
    </row>
    <row r="121" spans="1:16" ht="15.75" customHeight="1">
      <c r="A121" s="120" t="s">
        <v>48</v>
      </c>
      <c r="B121" s="130" t="s">
        <v>50</v>
      </c>
      <c r="C121" s="6" t="s">
        <v>15</v>
      </c>
      <c r="D121" s="8">
        <f>SUM(D122:D124)</f>
        <v>820</v>
      </c>
      <c r="E121" s="20">
        <f aca="true" t="shared" si="30" ref="E121:E128">F121+G121+H121</f>
        <v>0</v>
      </c>
      <c r="F121" s="8"/>
      <c r="G121" s="8">
        <f>G122+G123+G124</f>
        <v>0</v>
      </c>
      <c r="H121" s="8"/>
      <c r="I121" s="8">
        <f>SUM(I122:I124)</f>
        <v>820</v>
      </c>
      <c r="J121" s="8"/>
      <c r="K121" s="8">
        <f>SUM(K122:K124)</f>
        <v>820</v>
      </c>
      <c r="L121" s="20"/>
      <c r="M121" s="20"/>
      <c r="N121" s="20"/>
      <c r="O121" s="20"/>
      <c r="P121" s="20"/>
    </row>
    <row r="122" spans="1:16" ht="15" customHeight="1">
      <c r="A122" s="121"/>
      <c r="B122" s="130"/>
      <c r="C122" s="11">
        <v>2009</v>
      </c>
      <c r="D122" s="20">
        <f>E122+I122+M122</f>
        <v>250</v>
      </c>
      <c r="E122" s="20">
        <f t="shared" si="30"/>
        <v>0</v>
      </c>
      <c r="F122" s="20"/>
      <c r="G122" s="20"/>
      <c r="H122" s="20"/>
      <c r="I122" s="20">
        <f>SUM(J122:L122)</f>
        <v>250</v>
      </c>
      <c r="J122" s="20"/>
      <c r="K122" s="20">
        <v>250</v>
      </c>
      <c r="L122" s="20"/>
      <c r="M122" s="20"/>
      <c r="N122" s="20"/>
      <c r="O122" s="20"/>
      <c r="P122" s="20"/>
    </row>
    <row r="123" spans="1:16" ht="14.25" customHeight="1">
      <c r="A123" s="121"/>
      <c r="B123" s="130"/>
      <c r="C123" s="11">
        <v>2010</v>
      </c>
      <c r="D123" s="20">
        <f>E123+I123+M123</f>
        <v>270</v>
      </c>
      <c r="E123" s="20">
        <f t="shared" si="30"/>
        <v>0</v>
      </c>
      <c r="F123" s="20"/>
      <c r="G123" s="20"/>
      <c r="H123" s="20"/>
      <c r="I123" s="20">
        <f>SUM(J123:L123)</f>
        <v>270</v>
      </c>
      <c r="J123" s="20"/>
      <c r="K123" s="20">
        <v>270</v>
      </c>
      <c r="L123" s="20"/>
      <c r="M123" s="20"/>
      <c r="N123" s="20"/>
      <c r="O123" s="20"/>
      <c r="P123" s="20"/>
    </row>
    <row r="124" spans="1:16" ht="12.75" customHeight="1">
      <c r="A124" s="122"/>
      <c r="B124" s="130"/>
      <c r="C124" s="20">
        <v>2011</v>
      </c>
      <c r="D124" s="20">
        <f>E124+I124+M124</f>
        <v>300</v>
      </c>
      <c r="E124" s="20">
        <f t="shared" si="30"/>
        <v>0</v>
      </c>
      <c r="F124" s="20"/>
      <c r="G124" s="20"/>
      <c r="H124" s="20"/>
      <c r="I124" s="20">
        <f>SUM(J124:L124)</f>
        <v>300</v>
      </c>
      <c r="J124" s="20"/>
      <c r="K124" s="20">
        <v>300</v>
      </c>
      <c r="L124" s="20"/>
      <c r="M124" s="20"/>
      <c r="N124" s="20"/>
      <c r="O124" s="20"/>
      <c r="P124" s="20"/>
    </row>
    <row r="125" spans="1:16" ht="11.25" hidden="1">
      <c r="A125" s="120" t="s">
        <v>51</v>
      </c>
      <c r="B125" s="168" t="s">
        <v>52</v>
      </c>
      <c r="C125" s="6" t="s">
        <v>15</v>
      </c>
      <c r="D125" s="8">
        <f aca="true" t="shared" si="31" ref="D125:D132">E125+I125+M125</f>
        <v>0</v>
      </c>
      <c r="E125" s="20">
        <f t="shared" si="30"/>
        <v>0</v>
      </c>
      <c r="F125" s="8"/>
      <c r="G125" s="8">
        <f>G126+G127+G128</f>
        <v>0</v>
      </c>
      <c r="H125" s="8"/>
      <c r="I125" s="24">
        <f aca="true" t="shared" si="32" ref="I125:I132">J125+K125+L125</f>
        <v>0</v>
      </c>
      <c r="J125" s="8"/>
      <c r="K125" s="8">
        <f>SUM(K126:K128)</f>
        <v>0</v>
      </c>
      <c r="L125" s="20"/>
      <c r="M125" s="20"/>
      <c r="N125" s="20"/>
      <c r="O125" s="20"/>
      <c r="P125" s="20"/>
    </row>
    <row r="126" spans="1:16" ht="11.25" hidden="1">
      <c r="A126" s="121"/>
      <c r="B126" s="169"/>
      <c r="C126" s="11">
        <v>2009</v>
      </c>
      <c r="D126" s="20">
        <f t="shared" si="31"/>
        <v>0</v>
      </c>
      <c r="E126" s="20">
        <f t="shared" si="30"/>
        <v>0</v>
      </c>
      <c r="F126" s="20"/>
      <c r="G126" s="20">
        <v>0</v>
      </c>
      <c r="H126" s="20"/>
      <c r="I126" s="24">
        <f t="shared" si="32"/>
        <v>0</v>
      </c>
      <c r="J126" s="20"/>
      <c r="K126" s="20">
        <v>0</v>
      </c>
      <c r="L126" s="20"/>
      <c r="M126" s="20"/>
      <c r="N126" s="20"/>
      <c r="O126" s="20"/>
      <c r="P126" s="20"/>
    </row>
    <row r="127" spans="1:16" ht="11.25" hidden="1">
      <c r="A127" s="121"/>
      <c r="B127" s="169"/>
      <c r="C127" s="11">
        <v>2010</v>
      </c>
      <c r="D127" s="20">
        <f t="shared" si="31"/>
        <v>0</v>
      </c>
      <c r="E127" s="20">
        <f t="shared" si="30"/>
        <v>0</v>
      </c>
      <c r="F127" s="20"/>
      <c r="G127" s="20">
        <v>0</v>
      </c>
      <c r="H127" s="20"/>
      <c r="I127" s="24">
        <v>0</v>
      </c>
      <c r="J127" s="20"/>
      <c r="K127" s="20">
        <v>0</v>
      </c>
      <c r="L127" s="20"/>
      <c r="M127" s="20"/>
      <c r="N127" s="20"/>
      <c r="O127" s="20"/>
      <c r="P127" s="20"/>
    </row>
    <row r="128" spans="1:16" ht="13.5" customHeight="1" hidden="1">
      <c r="A128" s="122"/>
      <c r="B128" s="170"/>
      <c r="C128" s="11">
        <v>2011</v>
      </c>
      <c r="D128" s="20">
        <f t="shared" si="31"/>
        <v>0</v>
      </c>
      <c r="E128" s="20">
        <f t="shared" si="30"/>
        <v>0</v>
      </c>
      <c r="F128" s="20"/>
      <c r="G128" s="20">
        <v>0</v>
      </c>
      <c r="H128" s="20"/>
      <c r="I128" s="24">
        <f t="shared" si="32"/>
        <v>0</v>
      </c>
      <c r="J128" s="20"/>
      <c r="K128" s="20"/>
      <c r="L128" s="20"/>
      <c r="M128" s="20"/>
      <c r="N128" s="20"/>
      <c r="O128" s="20"/>
      <c r="P128" s="20"/>
    </row>
    <row r="129" spans="1:16" ht="17.25" customHeight="1">
      <c r="A129" s="120" t="s">
        <v>49</v>
      </c>
      <c r="B129" s="161" t="s">
        <v>119</v>
      </c>
      <c r="C129" s="6" t="s">
        <v>15</v>
      </c>
      <c r="D129" s="20">
        <f>SUM(D130:D132)</f>
        <v>2700</v>
      </c>
      <c r="E129" s="20">
        <f aca="true" t="shared" si="33" ref="E129:P129">SUM(E130:E132)</f>
        <v>900</v>
      </c>
      <c r="F129" s="20">
        <f t="shared" si="33"/>
        <v>0</v>
      </c>
      <c r="G129" s="20">
        <f t="shared" si="33"/>
        <v>900</v>
      </c>
      <c r="H129" s="20">
        <f t="shared" si="33"/>
        <v>0</v>
      </c>
      <c r="I129" s="20">
        <f t="shared" si="33"/>
        <v>1800</v>
      </c>
      <c r="J129" s="20">
        <f t="shared" si="33"/>
        <v>0</v>
      </c>
      <c r="K129" s="20">
        <f t="shared" si="33"/>
        <v>1800</v>
      </c>
      <c r="L129" s="20">
        <f t="shared" si="33"/>
        <v>0</v>
      </c>
      <c r="M129" s="20">
        <f t="shared" si="33"/>
        <v>0</v>
      </c>
      <c r="N129" s="20">
        <f t="shared" si="33"/>
        <v>0</v>
      </c>
      <c r="O129" s="20">
        <f t="shared" si="33"/>
        <v>0</v>
      </c>
      <c r="P129" s="20">
        <f t="shared" si="33"/>
        <v>0</v>
      </c>
    </row>
    <row r="130" spans="1:16" ht="15.75" customHeight="1">
      <c r="A130" s="121"/>
      <c r="B130" s="111"/>
      <c r="C130" s="11">
        <v>2009</v>
      </c>
      <c r="D130" s="20">
        <f t="shared" si="31"/>
        <v>700</v>
      </c>
      <c r="E130" s="20">
        <f>SUM(F130:H130)</f>
        <v>200</v>
      </c>
      <c r="F130" s="20"/>
      <c r="G130" s="20">
        <v>200</v>
      </c>
      <c r="H130" s="20"/>
      <c r="I130" s="24">
        <f t="shared" si="32"/>
        <v>500</v>
      </c>
      <c r="J130" s="20"/>
      <c r="K130" s="20">
        <v>500</v>
      </c>
      <c r="L130" s="20"/>
      <c r="M130" s="20"/>
      <c r="N130" s="20"/>
      <c r="O130" s="20"/>
      <c r="P130" s="20"/>
    </row>
    <row r="131" spans="1:16" ht="13.5" customHeight="1">
      <c r="A131" s="121"/>
      <c r="B131" s="111"/>
      <c r="C131" s="11">
        <v>2010</v>
      </c>
      <c r="D131" s="20">
        <f t="shared" si="31"/>
        <v>900</v>
      </c>
      <c r="E131" s="20">
        <f>SUM(F131:H131)</f>
        <v>300</v>
      </c>
      <c r="F131" s="20"/>
      <c r="G131" s="20">
        <v>300</v>
      </c>
      <c r="H131" s="20"/>
      <c r="I131" s="24">
        <f t="shared" si="32"/>
        <v>600</v>
      </c>
      <c r="J131" s="20"/>
      <c r="K131" s="20">
        <v>600</v>
      </c>
      <c r="L131" s="20"/>
      <c r="M131" s="20"/>
      <c r="N131" s="20"/>
      <c r="O131" s="20"/>
      <c r="P131" s="20"/>
    </row>
    <row r="132" spans="1:16" ht="15.75" customHeight="1">
      <c r="A132" s="122"/>
      <c r="B132" s="112"/>
      <c r="C132" s="11">
        <v>2011</v>
      </c>
      <c r="D132" s="20">
        <f t="shared" si="31"/>
        <v>1100</v>
      </c>
      <c r="E132" s="20">
        <f>SUM(F132:H132)</f>
        <v>400</v>
      </c>
      <c r="F132" s="20"/>
      <c r="G132" s="20">
        <v>400</v>
      </c>
      <c r="H132" s="20"/>
      <c r="I132" s="24">
        <f t="shared" si="32"/>
        <v>700</v>
      </c>
      <c r="J132" s="20"/>
      <c r="K132" s="20">
        <v>700</v>
      </c>
      <c r="L132" s="20"/>
      <c r="M132" s="20"/>
      <c r="N132" s="20"/>
      <c r="O132" s="20"/>
      <c r="P132" s="20"/>
    </row>
    <row r="133" spans="1:16" ht="0.75" customHeight="1" hidden="1">
      <c r="A133" s="158" t="s">
        <v>53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60"/>
    </row>
    <row r="134" spans="1:16" ht="11.25" hidden="1">
      <c r="A134" s="102"/>
      <c r="B134" s="99" t="s">
        <v>54</v>
      </c>
      <c r="C134" s="8" t="s">
        <v>15</v>
      </c>
      <c r="D134" s="8">
        <f aca="true" t="shared" si="34" ref="D134:D141">E134+I134+M134</f>
        <v>0</v>
      </c>
      <c r="E134" s="20">
        <f>E138+E142</f>
        <v>0</v>
      </c>
      <c r="F134" s="8">
        <f>SUM(F135:F137)</f>
        <v>0</v>
      </c>
      <c r="G134" s="8">
        <f>G135+G136+G137</f>
        <v>0</v>
      </c>
      <c r="H134" s="8"/>
      <c r="I134" s="8">
        <f>I135+I136+I137</f>
        <v>0</v>
      </c>
      <c r="J134" s="8"/>
      <c r="K134" s="8">
        <f>K135+K136+K137</f>
        <v>0</v>
      </c>
      <c r="L134" s="8"/>
      <c r="M134" s="8">
        <f>SUM(M135:M137)</f>
        <v>0</v>
      </c>
      <c r="N134" s="8"/>
      <c r="O134" s="8">
        <f>SUM(O135:O137)</f>
        <v>0</v>
      </c>
      <c r="P134" s="8"/>
    </row>
    <row r="135" spans="1:16" ht="11.25" hidden="1">
      <c r="A135" s="103"/>
      <c r="B135" s="100"/>
      <c r="C135" s="36">
        <v>2009</v>
      </c>
      <c r="D135" s="20">
        <f t="shared" si="34"/>
        <v>0</v>
      </c>
      <c r="E135" s="20">
        <f>E139+E143</f>
        <v>0</v>
      </c>
      <c r="F135" s="20">
        <f aca="true" t="shared" si="35" ref="F135:H137">F139+F143</f>
        <v>0</v>
      </c>
      <c r="G135" s="20">
        <f t="shared" si="35"/>
        <v>0</v>
      </c>
      <c r="H135" s="20">
        <f t="shared" si="35"/>
        <v>0</v>
      </c>
      <c r="I135" s="24">
        <f>J135+K135+L135</f>
        <v>0</v>
      </c>
      <c r="J135" s="20">
        <f aca="true" t="shared" si="36" ref="J135:L137">J139+J143</f>
        <v>0</v>
      </c>
      <c r="K135" s="20">
        <f t="shared" si="36"/>
        <v>0</v>
      </c>
      <c r="L135" s="20">
        <f t="shared" si="36"/>
        <v>0</v>
      </c>
      <c r="M135" s="20">
        <f>SUM(N135:P135)</f>
        <v>0</v>
      </c>
      <c r="N135" s="20">
        <f aca="true" t="shared" si="37" ref="N135:P137">N139+N143</f>
        <v>0</v>
      </c>
      <c r="O135" s="20">
        <f t="shared" si="37"/>
        <v>0</v>
      </c>
      <c r="P135" s="20">
        <f t="shared" si="37"/>
        <v>0</v>
      </c>
    </row>
    <row r="136" spans="1:16" ht="11.25" hidden="1">
      <c r="A136" s="103"/>
      <c r="B136" s="100"/>
      <c r="C136" s="36">
        <v>2010</v>
      </c>
      <c r="D136" s="20">
        <f t="shared" si="34"/>
        <v>0</v>
      </c>
      <c r="E136" s="20">
        <f>E140+E144</f>
        <v>0</v>
      </c>
      <c r="F136" s="20">
        <f t="shared" si="35"/>
        <v>0</v>
      </c>
      <c r="G136" s="20">
        <f t="shared" si="35"/>
        <v>0</v>
      </c>
      <c r="H136" s="20">
        <f t="shared" si="35"/>
        <v>0</v>
      </c>
      <c r="I136" s="24">
        <f>J136+K136+L136</f>
        <v>0</v>
      </c>
      <c r="J136" s="20">
        <f t="shared" si="36"/>
        <v>0</v>
      </c>
      <c r="K136" s="20">
        <f t="shared" si="36"/>
        <v>0</v>
      </c>
      <c r="L136" s="20">
        <f t="shared" si="36"/>
        <v>0</v>
      </c>
      <c r="M136" s="20">
        <f>SUM(N136:P136)</f>
        <v>0</v>
      </c>
      <c r="N136" s="20">
        <f t="shared" si="37"/>
        <v>0</v>
      </c>
      <c r="O136" s="20">
        <f t="shared" si="37"/>
        <v>0</v>
      </c>
      <c r="P136" s="20">
        <f t="shared" si="37"/>
        <v>0</v>
      </c>
    </row>
    <row r="137" spans="1:16" ht="11.25" hidden="1">
      <c r="A137" s="104"/>
      <c r="B137" s="101"/>
      <c r="C137" s="36">
        <v>2011</v>
      </c>
      <c r="D137" s="20">
        <f t="shared" si="34"/>
        <v>0</v>
      </c>
      <c r="E137" s="20">
        <f>E141+E145</f>
        <v>0</v>
      </c>
      <c r="F137" s="20">
        <f t="shared" si="35"/>
        <v>0</v>
      </c>
      <c r="G137" s="20">
        <f t="shared" si="35"/>
        <v>0</v>
      </c>
      <c r="H137" s="20">
        <f t="shared" si="35"/>
        <v>0</v>
      </c>
      <c r="I137" s="24">
        <f>J137+K137+L137</f>
        <v>0</v>
      </c>
      <c r="J137" s="20">
        <f t="shared" si="36"/>
        <v>0</v>
      </c>
      <c r="K137" s="20">
        <f t="shared" si="36"/>
        <v>0</v>
      </c>
      <c r="L137" s="20">
        <f t="shared" si="36"/>
        <v>0</v>
      </c>
      <c r="M137" s="20">
        <f>SUM(N137:P137)</f>
        <v>0</v>
      </c>
      <c r="N137" s="20">
        <f t="shared" si="37"/>
        <v>0</v>
      </c>
      <c r="O137" s="20">
        <f t="shared" si="37"/>
        <v>0</v>
      </c>
      <c r="P137" s="20">
        <f t="shared" si="37"/>
        <v>0</v>
      </c>
    </row>
    <row r="138" spans="1:16" ht="11.25" hidden="1">
      <c r="A138" s="120" t="s">
        <v>55</v>
      </c>
      <c r="B138" s="155" t="s">
        <v>56</v>
      </c>
      <c r="C138" s="8" t="s">
        <v>15</v>
      </c>
      <c r="D138" s="8">
        <v>0</v>
      </c>
      <c r="E138" s="8">
        <f aca="true" t="shared" si="38" ref="E138:P138">SUM(E139:E141)</f>
        <v>0</v>
      </c>
      <c r="F138" s="8">
        <f t="shared" si="38"/>
        <v>0</v>
      </c>
      <c r="G138" s="8">
        <f t="shared" si="38"/>
        <v>0</v>
      </c>
      <c r="H138" s="8">
        <f t="shared" si="38"/>
        <v>0</v>
      </c>
      <c r="I138" s="8">
        <f t="shared" si="38"/>
        <v>0</v>
      </c>
      <c r="J138" s="8">
        <f t="shared" si="38"/>
        <v>0</v>
      </c>
      <c r="K138" s="8">
        <f t="shared" si="38"/>
        <v>0</v>
      </c>
      <c r="L138" s="8">
        <f t="shared" si="38"/>
        <v>0</v>
      </c>
      <c r="M138" s="8">
        <f t="shared" si="38"/>
        <v>0</v>
      </c>
      <c r="N138" s="8">
        <f t="shared" si="38"/>
        <v>0</v>
      </c>
      <c r="O138" s="8">
        <f t="shared" si="38"/>
        <v>0</v>
      </c>
      <c r="P138" s="8">
        <f t="shared" si="38"/>
        <v>0</v>
      </c>
    </row>
    <row r="139" spans="1:16" ht="11.25" hidden="1">
      <c r="A139" s="121"/>
      <c r="B139" s="156"/>
      <c r="C139" s="20">
        <v>2009</v>
      </c>
      <c r="D139" s="20">
        <v>0</v>
      </c>
      <c r="E139" s="20">
        <f>F139+G139+H139</f>
        <v>0</v>
      </c>
      <c r="F139" s="20"/>
      <c r="G139" s="20">
        <v>0</v>
      </c>
      <c r="H139" s="20"/>
      <c r="I139" s="24">
        <f>J139+K139+L139</f>
        <v>0</v>
      </c>
      <c r="J139" s="20"/>
      <c r="K139" s="21">
        <v>0</v>
      </c>
      <c r="L139" s="20"/>
      <c r="M139" s="24">
        <v>0</v>
      </c>
      <c r="N139" s="20"/>
      <c r="O139" s="21">
        <v>0</v>
      </c>
      <c r="P139" s="20"/>
    </row>
    <row r="140" spans="1:16" ht="11.25" hidden="1">
      <c r="A140" s="121"/>
      <c r="B140" s="156"/>
      <c r="C140" s="20">
        <v>2010</v>
      </c>
      <c r="D140" s="20">
        <f t="shared" si="34"/>
        <v>0</v>
      </c>
      <c r="E140" s="20">
        <f>F140+G140+H140</f>
        <v>0</v>
      </c>
      <c r="F140" s="20"/>
      <c r="G140" s="20"/>
      <c r="H140" s="20"/>
      <c r="I140" s="24">
        <f>J140+K140+L140</f>
        <v>0</v>
      </c>
      <c r="J140" s="20"/>
      <c r="K140" s="20">
        <v>0</v>
      </c>
      <c r="L140" s="20"/>
      <c r="M140" s="24">
        <f>N140+O140+P140</f>
        <v>0</v>
      </c>
      <c r="N140" s="20"/>
      <c r="O140" s="20"/>
      <c r="P140" s="20"/>
    </row>
    <row r="141" spans="1:16" ht="11.25" hidden="1">
      <c r="A141" s="122"/>
      <c r="B141" s="157"/>
      <c r="C141" s="20">
        <v>2011</v>
      </c>
      <c r="D141" s="20">
        <f t="shared" si="34"/>
        <v>0</v>
      </c>
      <c r="E141" s="20">
        <f>F141+G141+H141</f>
        <v>0</v>
      </c>
      <c r="F141" s="20"/>
      <c r="G141" s="20"/>
      <c r="H141" s="20"/>
      <c r="I141" s="24">
        <f>J141+K141+L141</f>
        <v>0</v>
      </c>
      <c r="J141" s="20"/>
      <c r="K141" s="20"/>
      <c r="L141" s="20"/>
      <c r="M141" s="24">
        <f>N141+O141+P141</f>
        <v>0</v>
      </c>
      <c r="N141" s="20"/>
      <c r="O141" s="20"/>
      <c r="P141" s="20"/>
    </row>
    <row r="142" spans="1:16" ht="11.25" hidden="1">
      <c r="A142" s="120" t="s">
        <v>57</v>
      </c>
      <c r="B142" s="155" t="s">
        <v>58</v>
      </c>
      <c r="C142" s="12" t="s">
        <v>15</v>
      </c>
      <c r="D142" s="8">
        <v>0</v>
      </c>
      <c r="E142" s="8">
        <f aca="true" t="shared" si="39" ref="E142:P142">SUM(E143:E145)</f>
        <v>0</v>
      </c>
      <c r="F142" s="8">
        <f t="shared" si="39"/>
        <v>0</v>
      </c>
      <c r="G142" s="8">
        <f t="shared" si="39"/>
        <v>0</v>
      </c>
      <c r="H142" s="8">
        <f t="shared" si="39"/>
        <v>0</v>
      </c>
      <c r="I142" s="8">
        <f t="shared" si="39"/>
        <v>0</v>
      </c>
      <c r="J142" s="8">
        <f t="shared" si="39"/>
        <v>0</v>
      </c>
      <c r="K142" s="8">
        <f t="shared" si="39"/>
        <v>0</v>
      </c>
      <c r="L142" s="8">
        <f t="shared" si="39"/>
        <v>0</v>
      </c>
      <c r="M142" s="8">
        <f t="shared" si="39"/>
        <v>0</v>
      </c>
      <c r="N142" s="8">
        <f t="shared" si="39"/>
        <v>0</v>
      </c>
      <c r="O142" s="8">
        <f t="shared" si="39"/>
        <v>0</v>
      </c>
      <c r="P142" s="8">
        <f t="shared" si="39"/>
        <v>0</v>
      </c>
    </row>
    <row r="143" spans="1:16" ht="11.25" hidden="1">
      <c r="A143" s="121"/>
      <c r="B143" s="156"/>
      <c r="C143" s="36">
        <v>2009</v>
      </c>
      <c r="D143" s="20">
        <v>0</v>
      </c>
      <c r="E143" s="20">
        <f>F143+G143+H143</f>
        <v>0</v>
      </c>
      <c r="F143" s="20"/>
      <c r="G143" s="20">
        <v>0</v>
      </c>
      <c r="H143" s="20"/>
      <c r="I143" s="24">
        <f>SUM(J143:L143)</f>
        <v>0</v>
      </c>
      <c r="J143" s="20"/>
      <c r="K143" s="20">
        <v>0</v>
      </c>
      <c r="L143" s="20"/>
      <c r="M143" s="24">
        <f>N143+O143+P143</f>
        <v>0</v>
      </c>
      <c r="N143" s="20"/>
      <c r="O143" s="20"/>
      <c r="P143" s="20"/>
    </row>
    <row r="144" spans="1:16" ht="11.25" hidden="1">
      <c r="A144" s="121"/>
      <c r="B144" s="156"/>
      <c r="C144" s="36">
        <v>2010</v>
      </c>
      <c r="D144" s="20">
        <v>0</v>
      </c>
      <c r="E144" s="20">
        <f>F144+G144+H144</f>
        <v>0</v>
      </c>
      <c r="F144" s="20"/>
      <c r="G144" s="20">
        <v>0</v>
      </c>
      <c r="H144" s="20"/>
      <c r="I144" s="24">
        <f>SUM(J144:L144)</f>
        <v>0</v>
      </c>
      <c r="J144" s="20"/>
      <c r="K144" s="20">
        <v>0</v>
      </c>
      <c r="L144" s="20"/>
      <c r="M144" s="24">
        <f>N144+O144+P144</f>
        <v>0</v>
      </c>
      <c r="N144" s="20"/>
      <c r="O144" s="20"/>
      <c r="P144" s="20"/>
    </row>
    <row r="145" spans="1:16" ht="0.75" customHeight="1">
      <c r="A145" s="122"/>
      <c r="B145" s="157"/>
      <c r="C145" s="36">
        <v>2011</v>
      </c>
      <c r="D145" s="20">
        <v>0</v>
      </c>
      <c r="E145" s="20">
        <f>F145+G145+H145</f>
        <v>0</v>
      </c>
      <c r="F145" s="20"/>
      <c r="G145" s="20">
        <v>0</v>
      </c>
      <c r="H145" s="20"/>
      <c r="I145" s="24">
        <v>0</v>
      </c>
      <c r="J145" s="20"/>
      <c r="K145" s="20">
        <v>0</v>
      </c>
      <c r="L145" s="20"/>
      <c r="M145" s="24">
        <f>N145+O145+P145</f>
        <v>0</v>
      </c>
      <c r="N145" s="20"/>
      <c r="O145" s="20"/>
      <c r="P145" s="20"/>
    </row>
    <row r="146" spans="1:16" ht="12.75">
      <c r="A146" s="39"/>
      <c r="B146" s="39"/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2"/>
      <c r="P146" s="42"/>
    </row>
    <row r="147" ht="3" customHeight="1"/>
    <row r="148" spans="1:16" ht="20.25" customHeight="1">
      <c r="A148" s="92" t="s">
        <v>134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4.75" customHeight="1"/>
    <row r="157" ht="19.5" customHeight="1" hidden="1"/>
    <row r="158" ht="6" customHeight="1"/>
  </sheetData>
  <sheetProtection/>
  <protectedRanges>
    <protectedRange sqref="E47:E49 D55:H55 C46:D49 E56:G58 B50:P54 I46:K46 E46:G46 A59:IV145 I47:I49 A50:A58 Q50:IV58 B55:C58 I55:P58 B42:IV45 A17:IV41" name="Диапазон1"/>
  </protectedRanges>
  <mergeCells count="85">
    <mergeCell ref="A129:A132"/>
    <mergeCell ref="B129:B132"/>
    <mergeCell ref="A46:A49"/>
    <mergeCell ref="B46:B49"/>
    <mergeCell ref="A117:A120"/>
    <mergeCell ref="B125:B128"/>
    <mergeCell ref="A59:A62"/>
    <mergeCell ref="B59:B62"/>
    <mergeCell ref="A101:A104"/>
    <mergeCell ref="B101:B104"/>
    <mergeCell ref="A142:A145"/>
    <mergeCell ref="B142:B145"/>
    <mergeCell ref="A133:P133"/>
    <mergeCell ref="A134:A137"/>
    <mergeCell ref="B134:B137"/>
    <mergeCell ref="A138:A141"/>
    <mergeCell ref="B138:B141"/>
    <mergeCell ref="A121:A124"/>
    <mergeCell ref="B121:B124"/>
    <mergeCell ref="A125:A128"/>
    <mergeCell ref="A109:A112"/>
    <mergeCell ref="B109:B112"/>
    <mergeCell ref="A113:A116"/>
    <mergeCell ref="B113:B116"/>
    <mergeCell ref="B84:B87"/>
    <mergeCell ref="A88:A91"/>
    <mergeCell ref="B88:B91"/>
    <mergeCell ref="A92:P92"/>
    <mergeCell ref="A93:A96"/>
    <mergeCell ref="B117:B120"/>
    <mergeCell ref="B93:B96"/>
    <mergeCell ref="A105:A108"/>
    <mergeCell ref="B105:B108"/>
    <mergeCell ref="A71:A74"/>
    <mergeCell ref="B71:B74"/>
    <mergeCell ref="A75:P75"/>
    <mergeCell ref="A76:A79"/>
    <mergeCell ref="B76:B79"/>
    <mergeCell ref="A97:A100"/>
    <mergeCell ref="B97:B100"/>
    <mergeCell ref="A80:A83"/>
    <mergeCell ref="B80:B83"/>
    <mergeCell ref="A84:A87"/>
    <mergeCell ref="A55:A58"/>
    <mergeCell ref="B55:B58"/>
    <mergeCell ref="A63:A66"/>
    <mergeCell ref="B63:B66"/>
    <mergeCell ref="A67:A70"/>
    <mergeCell ref="B67:B70"/>
    <mergeCell ref="A38:A41"/>
    <mergeCell ref="B38:B41"/>
    <mergeCell ref="A42:A45"/>
    <mergeCell ref="B42:B45"/>
    <mergeCell ref="A50:P50"/>
    <mergeCell ref="A51:A54"/>
    <mergeCell ref="B51:B54"/>
    <mergeCell ref="A26:A29"/>
    <mergeCell ref="B26:B29"/>
    <mergeCell ref="A30:A33"/>
    <mergeCell ref="B30:B33"/>
    <mergeCell ref="A34:A37"/>
    <mergeCell ref="B34:B37"/>
    <mergeCell ref="A13:A16"/>
    <mergeCell ref="B13:B16"/>
    <mergeCell ref="A17:P17"/>
    <mergeCell ref="A18:A21"/>
    <mergeCell ref="B18:B21"/>
    <mergeCell ref="A22:A25"/>
    <mergeCell ref="B22:B25"/>
    <mergeCell ref="C9:C11"/>
    <mergeCell ref="D9:D11"/>
    <mergeCell ref="E9:P9"/>
    <mergeCell ref="E10:H10"/>
    <mergeCell ref="I10:L10"/>
    <mergeCell ref="M10:P10"/>
    <mergeCell ref="G1:P1"/>
    <mergeCell ref="G4:P4"/>
    <mergeCell ref="A148:P148"/>
    <mergeCell ref="G2:P2"/>
    <mergeCell ref="G3:P3"/>
    <mergeCell ref="A5:P5"/>
    <mergeCell ref="A6:P6"/>
    <mergeCell ref="M8:P8"/>
    <mergeCell ref="A9:A11"/>
    <mergeCell ref="B9:B11"/>
  </mergeCells>
  <printOptions/>
  <pageMargins left="0.3937007874015748" right="0.3937007874015748" top="0.984251968503937" bottom="0.3937007874015748" header="0.5118110236220472" footer="0.1968503937007874"/>
  <pageSetup horizontalDpi="600" verticalDpi="600" orientation="landscape" paperSize="9" scale="110" r:id="rId1"/>
  <headerFooter alignWithMargins="0">
    <oddFooter>&amp;C&amp;8&amp;P</oddFooter>
  </headerFooter>
  <rowBreaks count="2" manualBreakCount="2">
    <brk id="29" max="15" man="1"/>
    <brk id="10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5.25390625" style="48" customWidth="1"/>
    <col min="2" max="2" width="39.75390625" style="48" customWidth="1"/>
    <col min="3" max="3" width="6.125" style="49" customWidth="1"/>
    <col min="4" max="4" width="7.25390625" style="3" customWidth="1"/>
    <col min="5" max="5" width="5.375" style="3" customWidth="1"/>
    <col min="6" max="6" width="5.125" style="3" customWidth="1"/>
    <col min="7" max="7" width="6.125" style="3" customWidth="1"/>
    <col min="8" max="8" width="4.25390625" style="3" customWidth="1"/>
    <col min="9" max="9" width="7.125" style="3" customWidth="1"/>
    <col min="10" max="10" width="5.25390625" style="3" customWidth="1"/>
    <col min="11" max="11" width="6.75390625" style="3" customWidth="1"/>
    <col min="12" max="12" width="4.75390625" style="3" customWidth="1"/>
    <col min="13" max="13" width="8.625" style="3" customWidth="1"/>
    <col min="14" max="14" width="5.375" style="3" customWidth="1"/>
    <col min="15" max="15" width="6.125" style="3" customWidth="1"/>
    <col min="16" max="16" width="4.875" style="3" customWidth="1"/>
    <col min="17" max="16384" width="9.125" style="3" customWidth="1"/>
  </cols>
  <sheetData>
    <row r="1" spans="1:16" s="1" customFormat="1" ht="12">
      <c r="A1" s="84"/>
      <c r="B1" s="84"/>
      <c r="C1" s="84"/>
      <c r="D1" s="84"/>
      <c r="E1" s="84"/>
      <c r="F1" s="84"/>
      <c r="G1" s="89" t="s">
        <v>122</v>
      </c>
      <c r="H1" s="89"/>
      <c r="I1" s="89"/>
      <c r="J1" s="89"/>
      <c r="K1" s="89"/>
      <c r="L1" s="89"/>
      <c r="M1" s="89"/>
      <c r="N1" s="89"/>
      <c r="O1" s="89"/>
      <c r="P1" s="89"/>
    </row>
    <row r="2" spans="1:16" s="1" customFormat="1" ht="12">
      <c r="A2" s="83"/>
      <c r="B2" s="83"/>
      <c r="C2" s="83"/>
      <c r="D2" s="83"/>
      <c r="E2" s="83"/>
      <c r="F2" s="83"/>
      <c r="G2" s="89" t="s">
        <v>135</v>
      </c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12">
      <c r="A3" s="83"/>
      <c r="B3" s="83"/>
      <c r="C3" s="83"/>
      <c r="D3" s="83"/>
      <c r="E3" s="83"/>
      <c r="F3" s="83"/>
      <c r="G3" s="89" t="s">
        <v>140</v>
      </c>
      <c r="H3" s="89"/>
      <c r="I3" s="89"/>
      <c r="J3" s="89"/>
      <c r="K3" s="89"/>
      <c r="L3" s="89"/>
      <c r="M3" s="89"/>
      <c r="N3" s="89"/>
      <c r="O3" s="89"/>
      <c r="P3" s="89"/>
    </row>
    <row r="4" spans="1:16" s="1" customFormat="1" ht="28.5" customHeight="1">
      <c r="A4" s="83"/>
      <c r="B4" s="83"/>
      <c r="C4" s="83"/>
      <c r="D4" s="83"/>
      <c r="E4" s="83"/>
      <c r="F4" s="83"/>
      <c r="G4" s="90" t="s">
        <v>136</v>
      </c>
      <c r="H4" s="91"/>
      <c r="I4" s="91"/>
      <c r="J4" s="91"/>
      <c r="K4" s="91"/>
      <c r="L4" s="91"/>
      <c r="M4" s="91"/>
      <c r="N4" s="91"/>
      <c r="O4" s="91"/>
      <c r="P4" s="91"/>
    </row>
    <row r="5" spans="1:16" s="1" customFormat="1" ht="15.75">
      <c r="A5" s="44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1" customFormat="1" ht="15">
      <c r="A6" s="93" t="s">
        <v>61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1" customFormat="1" ht="15">
      <c r="A7" s="93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2.75" customHeight="1">
      <c r="A8" s="172" t="s">
        <v>63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 ht="12.75" customHeight="1">
      <c r="A9" s="173" t="s">
        <v>2</v>
      </c>
      <c r="B9" s="108" t="s">
        <v>3</v>
      </c>
      <c r="C9" s="174" t="s">
        <v>4</v>
      </c>
      <c r="D9" s="173" t="s">
        <v>5</v>
      </c>
      <c r="E9" s="108" t="s">
        <v>6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1.25">
      <c r="A10" s="173"/>
      <c r="B10" s="108"/>
      <c r="C10" s="174"/>
      <c r="D10" s="173"/>
      <c r="E10" s="108" t="s">
        <v>7</v>
      </c>
      <c r="F10" s="108"/>
      <c r="G10" s="108"/>
      <c r="H10" s="108"/>
      <c r="I10" s="108" t="s">
        <v>8</v>
      </c>
      <c r="J10" s="108"/>
      <c r="K10" s="108"/>
      <c r="L10" s="108"/>
      <c r="M10" s="108" t="s">
        <v>127</v>
      </c>
      <c r="N10" s="108"/>
      <c r="O10" s="108"/>
      <c r="P10" s="108"/>
    </row>
    <row r="11" spans="1:16" s="74" customFormat="1" ht="69" customHeight="1">
      <c r="A11" s="173"/>
      <c r="B11" s="108"/>
      <c r="C11" s="174"/>
      <c r="D11" s="173"/>
      <c r="E11" s="6" t="s">
        <v>9</v>
      </c>
      <c r="F11" s="7" t="s">
        <v>10</v>
      </c>
      <c r="G11" s="7" t="s">
        <v>11</v>
      </c>
      <c r="H11" s="7" t="s">
        <v>12</v>
      </c>
      <c r="I11" s="6" t="s">
        <v>9</v>
      </c>
      <c r="J11" s="7" t="s">
        <v>10</v>
      </c>
      <c r="K11" s="7" t="s">
        <v>11</v>
      </c>
      <c r="L11" s="7" t="s">
        <v>12</v>
      </c>
      <c r="M11" s="6" t="s">
        <v>9</v>
      </c>
      <c r="N11" s="7" t="s">
        <v>10</v>
      </c>
      <c r="O11" s="7" t="s">
        <v>11</v>
      </c>
      <c r="P11" s="7" t="s">
        <v>12</v>
      </c>
    </row>
    <row r="12" spans="1:16" s="74" customFormat="1" ht="10.5" customHeight="1">
      <c r="A12" s="8" t="s">
        <v>13</v>
      </c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</row>
    <row r="13" spans="1:16" s="75" customFormat="1" ht="11.25">
      <c r="A13" s="175"/>
      <c r="B13" s="175"/>
      <c r="C13" s="50" t="s">
        <v>15</v>
      </c>
      <c r="D13" s="51">
        <f>E13+I13+M13</f>
        <v>24290</v>
      </c>
      <c r="E13" s="51">
        <v>0</v>
      </c>
      <c r="F13" s="51">
        <v>0</v>
      </c>
      <c r="G13" s="51">
        <v>0</v>
      </c>
      <c r="H13" s="51">
        <v>0</v>
      </c>
      <c r="I13" s="51">
        <f>SUM(J13:L13)</f>
        <v>17990</v>
      </c>
      <c r="J13" s="51">
        <f aca="true" t="shared" si="0" ref="J13:P13">SUM(J14:J16)</f>
        <v>0</v>
      </c>
      <c r="K13" s="51">
        <f t="shared" si="0"/>
        <v>17990</v>
      </c>
      <c r="L13" s="51">
        <f t="shared" si="0"/>
        <v>0</v>
      </c>
      <c r="M13" s="9">
        <f>O13</f>
        <v>6300</v>
      </c>
      <c r="N13" s="9">
        <v>0</v>
      </c>
      <c r="O13" s="9">
        <f>SUM(O14:O16)</f>
        <v>6300</v>
      </c>
      <c r="P13" s="51">
        <f t="shared" si="0"/>
        <v>0</v>
      </c>
    </row>
    <row r="14" spans="1:16" ht="13.5" customHeight="1">
      <c r="A14" s="175"/>
      <c r="B14" s="175"/>
      <c r="C14" s="52">
        <v>2009</v>
      </c>
      <c r="D14" s="51">
        <f>E14+I14+M14</f>
        <v>8030</v>
      </c>
      <c r="E14" s="53"/>
      <c r="F14" s="53"/>
      <c r="G14" s="53"/>
      <c r="H14" s="53"/>
      <c r="I14" s="51">
        <f>SUM(J14:L14)</f>
        <v>5930</v>
      </c>
      <c r="J14" s="53">
        <f aca="true" t="shared" si="1" ref="J14:L16">J19+J61+J98+J107</f>
        <v>0</v>
      </c>
      <c r="K14" s="53">
        <f t="shared" si="1"/>
        <v>5930</v>
      </c>
      <c r="L14" s="53">
        <f t="shared" si="1"/>
        <v>0</v>
      </c>
      <c r="M14" s="9">
        <f>O14</f>
        <v>2100</v>
      </c>
      <c r="N14" s="13">
        <v>0</v>
      </c>
      <c r="O14" s="13">
        <f>SUM(O19+O61+O98+O107)</f>
        <v>2100</v>
      </c>
      <c r="P14" s="53">
        <v>0</v>
      </c>
    </row>
    <row r="15" spans="1:16" ht="13.5" customHeight="1">
      <c r="A15" s="175"/>
      <c r="B15" s="175"/>
      <c r="C15" s="52">
        <v>2010</v>
      </c>
      <c r="D15" s="51">
        <f>E15+I15+M15</f>
        <v>8130</v>
      </c>
      <c r="E15" s="53"/>
      <c r="F15" s="53"/>
      <c r="G15" s="53"/>
      <c r="H15" s="53"/>
      <c r="I15" s="51">
        <f>SUM(J15:L15)</f>
        <v>6030</v>
      </c>
      <c r="J15" s="53">
        <f t="shared" si="1"/>
        <v>0</v>
      </c>
      <c r="K15" s="53">
        <f t="shared" si="1"/>
        <v>6030</v>
      </c>
      <c r="L15" s="53">
        <f t="shared" si="1"/>
        <v>0</v>
      </c>
      <c r="M15" s="9">
        <f>O15</f>
        <v>2100</v>
      </c>
      <c r="N15" s="13">
        <v>0</v>
      </c>
      <c r="O15" s="13">
        <f>SUM(O20+O62+O99+O108)</f>
        <v>2100</v>
      </c>
      <c r="P15" s="53">
        <v>0</v>
      </c>
    </row>
    <row r="16" spans="1:16" ht="13.5" customHeight="1">
      <c r="A16" s="175"/>
      <c r="B16" s="175"/>
      <c r="C16" s="52">
        <v>2011</v>
      </c>
      <c r="D16" s="51">
        <f>E16+I16+M16</f>
        <v>8130</v>
      </c>
      <c r="E16" s="53"/>
      <c r="F16" s="53"/>
      <c r="G16" s="53"/>
      <c r="H16" s="53"/>
      <c r="I16" s="51">
        <f>SUM(J16:L16)</f>
        <v>6030</v>
      </c>
      <c r="J16" s="53">
        <f t="shared" si="1"/>
        <v>0</v>
      </c>
      <c r="K16" s="53">
        <f t="shared" si="1"/>
        <v>6030</v>
      </c>
      <c r="L16" s="53">
        <f t="shared" si="1"/>
        <v>0</v>
      </c>
      <c r="M16" s="9">
        <f>O16</f>
        <v>2100</v>
      </c>
      <c r="N16" s="13">
        <v>0</v>
      </c>
      <c r="O16" s="13">
        <f>SUM(O21+O63+O100+O109)</f>
        <v>2100</v>
      </c>
      <c r="P16" s="53">
        <v>0</v>
      </c>
    </row>
    <row r="17" spans="1:16" ht="11.25">
      <c r="A17" s="176" t="s">
        <v>64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</row>
    <row r="18" spans="1:16" s="75" customFormat="1" ht="11.25">
      <c r="A18" s="175"/>
      <c r="B18" s="175" t="s">
        <v>65</v>
      </c>
      <c r="C18" s="50" t="s">
        <v>15</v>
      </c>
      <c r="D18" s="51">
        <f>E18+I18+M18</f>
        <v>8450</v>
      </c>
      <c r="E18" s="51">
        <v>0</v>
      </c>
      <c r="F18" s="51">
        <v>0</v>
      </c>
      <c r="G18" s="51">
        <v>0</v>
      </c>
      <c r="H18" s="51">
        <v>0</v>
      </c>
      <c r="I18" s="51">
        <f aca="true" t="shared" si="2" ref="I18:I34">SUM(J18:L18)</f>
        <v>8450</v>
      </c>
      <c r="J18" s="51">
        <f aca="true" t="shared" si="3" ref="J18:P18">SUM(J19:J21)</f>
        <v>0</v>
      </c>
      <c r="K18" s="51">
        <f t="shared" si="3"/>
        <v>8450</v>
      </c>
      <c r="L18" s="51">
        <f t="shared" si="3"/>
        <v>0</v>
      </c>
      <c r="M18" s="51">
        <f t="shared" si="3"/>
        <v>0</v>
      </c>
      <c r="N18" s="51">
        <f t="shared" si="3"/>
        <v>0</v>
      </c>
      <c r="O18" s="51">
        <f t="shared" si="3"/>
        <v>0</v>
      </c>
      <c r="P18" s="51">
        <f t="shared" si="3"/>
        <v>0</v>
      </c>
    </row>
    <row r="19" spans="1:16" ht="11.25">
      <c r="A19" s="175"/>
      <c r="B19" s="175"/>
      <c r="C19" s="52">
        <v>2009</v>
      </c>
      <c r="D19" s="53">
        <f aca="true" t="shared" si="4" ref="D19:D56">E19+I19+M19</f>
        <v>2150</v>
      </c>
      <c r="E19" s="53"/>
      <c r="F19" s="53"/>
      <c r="G19" s="53"/>
      <c r="H19" s="53"/>
      <c r="I19" s="53">
        <f t="shared" si="2"/>
        <v>2150</v>
      </c>
      <c r="J19" s="53">
        <f aca="true" t="shared" si="5" ref="J19:K21">J23+J27+J31+J35+J39+J43+J47+J51+J55</f>
        <v>0</v>
      </c>
      <c r="K19" s="53">
        <f t="shared" si="5"/>
        <v>2150</v>
      </c>
      <c r="L19" s="53">
        <f>L25+L29+L33+L37+L39+L43+L47+L51+L55</f>
        <v>0</v>
      </c>
      <c r="M19" s="53"/>
      <c r="N19" s="53"/>
      <c r="O19" s="53"/>
      <c r="P19" s="53"/>
    </row>
    <row r="20" spans="1:16" ht="11.25">
      <c r="A20" s="175"/>
      <c r="B20" s="175"/>
      <c r="C20" s="52">
        <v>2010</v>
      </c>
      <c r="D20" s="53">
        <f t="shared" si="4"/>
        <v>3150</v>
      </c>
      <c r="E20" s="53"/>
      <c r="F20" s="53"/>
      <c r="G20" s="53"/>
      <c r="H20" s="53"/>
      <c r="I20" s="53">
        <f t="shared" si="2"/>
        <v>3150</v>
      </c>
      <c r="J20" s="53">
        <f t="shared" si="5"/>
        <v>0</v>
      </c>
      <c r="K20" s="53">
        <f t="shared" si="5"/>
        <v>3150</v>
      </c>
      <c r="L20" s="53">
        <f>L24+L28+L32+L36+L40+L44+L48+L52+L56</f>
        <v>0</v>
      </c>
      <c r="M20" s="53"/>
      <c r="N20" s="53"/>
      <c r="O20" s="53"/>
      <c r="P20" s="53"/>
    </row>
    <row r="21" spans="1:16" ht="11.25">
      <c r="A21" s="175"/>
      <c r="B21" s="175"/>
      <c r="C21" s="52">
        <v>2011</v>
      </c>
      <c r="D21" s="53">
        <f t="shared" si="4"/>
        <v>3150</v>
      </c>
      <c r="E21" s="53"/>
      <c r="F21" s="53"/>
      <c r="G21" s="53"/>
      <c r="H21" s="53"/>
      <c r="I21" s="53">
        <f t="shared" si="2"/>
        <v>3150</v>
      </c>
      <c r="J21" s="53">
        <f t="shared" si="5"/>
        <v>0</v>
      </c>
      <c r="K21" s="53">
        <f t="shared" si="5"/>
        <v>3150</v>
      </c>
      <c r="L21" s="53">
        <f>L25+L29+L33+L37+L41+L45+L49+L53+L57</f>
        <v>0</v>
      </c>
      <c r="M21" s="53"/>
      <c r="N21" s="53"/>
      <c r="O21" s="53"/>
      <c r="P21" s="53"/>
    </row>
    <row r="22" spans="1:16" ht="11.25">
      <c r="A22" s="177" t="s">
        <v>66</v>
      </c>
      <c r="B22" s="178" t="s">
        <v>67</v>
      </c>
      <c r="C22" s="50" t="s">
        <v>15</v>
      </c>
      <c r="D22" s="51">
        <f t="shared" si="4"/>
        <v>450</v>
      </c>
      <c r="E22" s="53"/>
      <c r="F22" s="53"/>
      <c r="G22" s="53"/>
      <c r="H22" s="53"/>
      <c r="I22" s="51">
        <f t="shared" si="2"/>
        <v>450</v>
      </c>
      <c r="J22" s="51">
        <f>SUM(J23:J25)</f>
        <v>0</v>
      </c>
      <c r="K22" s="51">
        <f>SUM(K23:K25)</f>
        <v>450</v>
      </c>
      <c r="L22" s="51">
        <f>SUM(L23:L25)</f>
        <v>0</v>
      </c>
      <c r="M22" s="53"/>
      <c r="N22" s="53"/>
      <c r="O22" s="53"/>
      <c r="P22" s="53"/>
    </row>
    <row r="23" spans="1:16" ht="11.25">
      <c r="A23" s="177"/>
      <c r="B23" s="178"/>
      <c r="C23" s="52">
        <v>2009</v>
      </c>
      <c r="D23" s="53">
        <f t="shared" si="4"/>
        <v>150</v>
      </c>
      <c r="E23" s="53"/>
      <c r="F23" s="53"/>
      <c r="G23" s="53"/>
      <c r="H23" s="53"/>
      <c r="I23" s="53">
        <f t="shared" si="2"/>
        <v>150</v>
      </c>
      <c r="J23" s="53"/>
      <c r="K23" s="53">
        <v>150</v>
      </c>
      <c r="L23" s="53"/>
      <c r="M23" s="53"/>
      <c r="N23" s="53"/>
      <c r="O23" s="53"/>
      <c r="P23" s="53"/>
    </row>
    <row r="24" spans="1:16" ht="11.25">
      <c r="A24" s="177"/>
      <c r="B24" s="178"/>
      <c r="C24" s="52">
        <v>2010</v>
      </c>
      <c r="D24" s="53">
        <f t="shared" si="4"/>
        <v>150</v>
      </c>
      <c r="E24" s="53"/>
      <c r="F24" s="53"/>
      <c r="G24" s="53"/>
      <c r="H24" s="53"/>
      <c r="I24" s="53">
        <f t="shared" si="2"/>
        <v>150</v>
      </c>
      <c r="J24" s="53"/>
      <c r="K24" s="53">
        <v>150</v>
      </c>
      <c r="L24" s="53"/>
      <c r="M24" s="53"/>
      <c r="N24" s="53"/>
      <c r="O24" s="53"/>
      <c r="P24" s="53"/>
    </row>
    <row r="25" spans="1:16" ht="12" customHeight="1">
      <c r="A25" s="177"/>
      <c r="B25" s="178"/>
      <c r="C25" s="52">
        <v>2011</v>
      </c>
      <c r="D25" s="53">
        <f t="shared" si="4"/>
        <v>150</v>
      </c>
      <c r="E25" s="53"/>
      <c r="F25" s="53"/>
      <c r="G25" s="53"/>
      <c r="H25" s="53"/>
      <c r="I25" s="53">
        <f t="shared" si="2"/>
        <v>150</v>
      </c>
      <c r="J25" s="53"/>
      <c r="K25" s="53">
        <v>150</v>
      </c>
      <c r="L25" s="53"/>
      <c r="M25" s="53"/>
      <c r="N25" s="53"/>
      <c r="O25" s="53"/>
      <c r="P25" s="53"/>
    </row>
    <row r="26" spans="1:16" ht="11.25" hidden="1">
      <c r="A26" s="177" t="s">
        <v>68</v>
      </c>
      <c r="B26" s="178" t="s">
        <v>69</v>
      </c>
      <c r="C26" s="50" t="s">
        <v>15</v>
      </c>
      <c r="D26" s="51">
        <f t="shared" si="4"/>
        <v>0</v>
      </c>
      <c r="E26" s="53"/>
      <c r="F26" s="53"/>
      <c r="G26" s="53"/>
      <c r="H26" s="53"/>
      <c r="I26" s="51">
        <f t="shared" si="2"/>
        <v>0</v>
      </c>
      <c r="J26" s="51">
        <f>SUM(J27:J29)</f>
        <v>0</v>
      </c>
      <c r="K26" s="51">
        <f>SUM(K27:K29)</f>
        <v>0</v>
      </c>
      <c r="L26" s="51">
        <f>SUM(L27:L29)</f>
        <v>0</v>
      </c>
      <c r="M26" s="53"/>
      <c r="N26" s="53"/>
      <c r="O26" s="53"/>
      <c r="P26" s="53"/>
    </row>
    <row r="27" spans="1:16" ht="11.25" hidden="1">
      <c r="A27" s="177"/>
      <c r="B27" s="178"/>
      <c r="C27" s="52">
        <v>2009</v>
      </c>
      <c r="D27" s="53">
        <f t="shared" si="4"/>
        <v>0</v>
      </c>
      <c r="E27" s="53"/>
      <c r="F27" s="53"/>
      <c r="G27" s="53"/>
      <c r="H27" s="53"/>
      <c r="I27" s="53">
        <f t="shared" si="2"/>
        <v>0</v>
      </c>
      <c r="J27" s="53"/>
      <c r="K27" s="53"/>
      <c r="L27" s="53"/>
      <c r="M27" s="53"/>
      <c r="N27" s="53"/>
      <c r="O27" s="53"/>
      <c r="P27" s="53"/>
    </row>
    <row r="28" spans="1:16" ht="11.25" hidden="1">
      <c r="A28" s="177"/>
      <c r="B28" s="178"/>
      <c r="C28" s="52">
        <v>2010</v>
      </c>
      <c r="D28" s="53">
        <f t="shared" si="4"/>
        <v>0</v>
      </c>
      <c r="E28" s="53"/>
      <c r="F28" s="53"/>
      <c r="G28" s="53"/>
      <c r="H28" s="53"/>
      <c r="I28" s="53">
        <f t="shared" si="2"/>
        <v>0</v>
      </c>
      <c r="J28" s="53"/>
      <c r="K28" s="53"/>
      <c r="L28" s="53"/>
      <c r="M28" s="53"/>
      <c r="N28" s="53"/>
      <c r="O28" s="53"/>
      <c r="P28" s="53"/>
    </row>
    <row r="29" spans="1:16" ht="11.25" hidden="1">
      <c r="A29" s="177"/>
      <c r="B29" s="178"/>
      <c r="C29" s="52">
        <v>2011</v>
      </c>
      <c r="D29" s="53">
        <f t="shared" si="4"/>
        <v>0</v>
      </c>
      <c r="E29" s="53"/>
      <c r="F29" s="53"/>
      <c r="G29" s="53"/>
      <c r="H29" s="53"/>
      <c r="I29" s="53">
        <f t="shared" si="2"/>
        <v>0</v>
      </c>
      <c r="J29" s="53"/>
      <c r="K29" s="53"/>
      <c r="L29" s="53"/>
      <c r="M29" s="53"/>
      <c r="N29" s="53"/>
      <c r="O29" s="53"/>
      <c r="P29" s="53"/>
    </row>
    <row r="30" spans="1:16" ht="12" customHeight="1" hidden="1">
      <c r="A30" s="177" t="s">
        <v>70</v>
      </c>
      <c r="B30" s="178" t="s">
        <v>71</v>
      </c>
      <c r="C30" s="50" t="s">
        <v>15</v>
      </c>
      <c r="D30" s="51">
        <f t="shared" si="4"/>
        <v>0</v>
      </c>
      <c r="E30" s="53"/>
      <c r="F30" s="53"/>
      <c r="G30" s="53"/>
      <c r="H30" s="53"/>
      <c r="I30" s="51">
        <f t="shared" si="2"/>
        <v>0</v>
      </c>
      <c r="J30" s="51">
        <f>SUM(J31:J33)</f>
        <v>0</v>
      </c>
      <c r="K30" s="51">
        <f>SUM(K31:K33)</f>
        <v>0</v>
      </c>
      <c r="L30" s="51">
        <f>SUM(L31:L33)</f>
        <v>0</v>
      </c>
      <c r="M30" s="53"/>
      <c r="N30" s="53"/>
      <c r="O30" s="53"/>
      <c r="P30" s="53"/>
    </row>
    <row r="31" spans="1:16" ht="11.25" hidden="1">
      <c r="A31" s="177"/>
      <c r="B31" s="178"/>
      <c r="C31" s="52">
        <v>2009</v>
      </c>
      <c r="D31" s="53">
        <f t="shared" si="4"/>
        <v>0</v>
      </c>
      <c r="E31" s="53"/>
      <c r="F31" s="53"/>
      <c r="G31" s="53"/>
      <c r="H31" s="53"/>
      <c r="I31" s="53">
        <f t="shared" si="2"/>
        <v>0</v>
      </c>
      <c r="J31" s="53"/>
      <c r="K31" s="53"/>
      <c r="L31" s="53"/>
      <c r="M31" s="53"/>
      <c r="N31" s="53"/>
      <c r="O31" s="53"/>
      <c r="P31" s="53"/>
    </row>
    <row r="32" spans="1:16" ht="11.25" hidden="1">
      <c r="A32" s="177"/>
      <c r="B32" s="178"/>
      <c r="C32" s="52">
        <v>2010</v>
      </c>
      <c r="D32" s="53">
        <f t="shared" si="4"/>
        <v>0</v>
      </c>
      <c r="E32" s="53"/>
      <c r="F32" s="53"/>
      <c r="G32" s="53"/>
      <c r="H32" s="53"/>
      <c r="I32" s="53">
        <f t="shared" si="2"/>
        <v>0</v>
      </c>
      <c r="J32" s="53"/>
      <c r="K32" s="53"/>
      <c r="L32" s="53"/>
      <c r="M32" s="53"/>
      <c r="N32" s="53"/>
      <c r="O32" s="53"/>
      <c r="P32" s="53"/>
    </row>
    <row r="33" spans="1:16" ht="11.25" hidden="1">
      <c r="A33" s="177"/>
      <c r="B33" s="178"/>
      <c r="C33" s="52">
        <v>2011</v>
      </c>
      <c r="D33" s="53">
        <f t="shared" si="4"/>
        <v>0</v>
      </c>
      <c r="E33" s="53"/>
      <c r="F33" s="53"/>
      <c r="G33" s="53"/>
      <c r="H33" s="53"/>
      <c r="I33" s="53">
        <f t="shared" si="2"/>
        <v>0</v>
      </c>
      <c r="J33" s="53"/>
      <c r="K33" s="53"/>
      <c r="L33" s="53"/>
      <c r="M33" s="53"/>
      <c r="N33" s="53"/>
      <c r="O33" s="53"/>
      <c r="P33" s="53"/>
    </row>
    <row r="34" spans="1:16" ht="12" customHeight="1" hidden="1">
      <c r="A34" s="177" t="s">
        <v>72</v>
      </c>
      <c r="B34" s="178" t="s">
        <v>73</v>
      </c>
      <c r="C34" s="50" t="s">
        <v>15</v>
      </c>
      <c r="D34" s="51">
        <f t="shared" si="4"/>
        <v>0</v>
      </c>
      <c r="E34" s="53"/>
      <c r="F34" s="53"/>
      <c r="G34" s="53"/>
      <c r="H34" s="53"/>
      <c r="I34" s="51">
        <f t="shared" si="2"/>
        <v>0</v>
      </c>
      <c r="J34" s="51">
        <f>SUM(J35:J37)</f>
        <v>0</v>
      </c>
      <c r="K34" s="51">
        <f>SUM(K35:K37)</f>
        <v>0</v>
      </c>
      <c r="L34" s="51">
        <f>SUM(L35:L37)</f>
        <v>0</v>
      </c>
      <c r="M34" s="53"/>
      <c r="N34" s="53"/>
      <c r="O34" s="53"/>
      <c r="P34" s="53"/>
    </row>
    <row r="35" spans="1:16" ht="11.25" hidden="1">
      <c r="A35" s="177"/>
      <c r="B35" s="178"/>
      <c r="C35" s="52">
        <v>2009</v>
      </c>
      <c r="D35" s="53">
        <f t="shared" si="4"/>
        <v>0</v>
      </c>
      <c r="E35" s="53"/>
      <c r="F35" s="53"/>
      <c r="G35" s="53"/>
      <c r="H35" s="53"/>
      <c r="I35" s="53">
        <f>SUM(J35:L35)</f>
        <v>0</v>
      </c>
      <c r="J35" s="53"/>
      <c r="K35" s="53"/>
      <c r="L35" s="53"/>
      <c r="M35" s="53"/>
      <c r="N35" s="53"/>
      <c r="O35" s="53"/>
      <c r="P35" s="53"/>
    </row>
    <row r="36" spans="1:16" ht="11.25" hidden="1">
      <c r="A36" s="177"/>
      <c r="B36" s="178"/>
      <c r="C36" s="52">
        <v>2010</v>
      </c>
      <c r="D36" s="53">
        <f t="shared" si="4"/>
        <v>0</v>
      </c>
      <c r="E36" s="53"/>
      <c r="F36" s="53"/>
      <c r="G36" s="53"/>
      <c r="H36" s="53"/>
      <c r="I36" s="53">
        <f>SUM(J36:L36)</f>
        <v>0</v>
      </c>
      <c r="J36" s="53"/>
      <c r="K36" s="53"/>
      <c r="L36" s="53"/>
      <c r="M36" s="53"/>
      <c r="N36" s="53"/>
      <c r="O36" s="53"/>
      <c r="P36" s="53"/>
    </row>
    <row r="37" spans="1:16" ht="11.25" hidden="1">
      <c r="A37" s="177"/>
      <c r="B37" s="178"/>
      <c r="C37" s="52">
        <v>2011</v>
      </c>
      <c r="D37" s="53">
        <f t="shared" si="4"/>
        <v>0</v>
      </c>
      <c r="E37" s="53"/>
      <c r="F37" s="53"/>
      <c r="G37" s="53"/>
      <c r="H37" s="53"/>
      <c r="I37" s="53">
        <f>SUM(J37:L37)</f>
        <v>0</v>
      </c>
      <c r="J37" s="53"/>
      <c r="K37" s="53"/>
      <c r="L37" s="53"/>
      <c r="M37" s="53"/>
      <c r="N37" s="53"/>
      <c r="O37" s="53"/>
      <c r="P37" s="53"/>
    </row>
    <row r="38" spans="1:16" ht="0.75" customHeight="1" hidden="1">
      <c r="A38" s="177" t="s">
        <v>68</v>
      </c>
      <c r="B38" s="178" t="s">
        <v>74</v>
      </c>
      <c r="C38" s="55" t="s">
        <v>15</v>
      </c>
      <c r="D38" s="56">
        <f t="shared" si="4"/>
        <v>0</v>
      </c>
      <c r="E38" s="57"/>
      <c r="F38" s="57"/>
      <c r="G38" s="57"/>
      <c r="H38" s="57"/>
      <c r="I38" s="56">
        <f aca="true" t="shared" si="6" ref="I38:I57">SUM(J38:L38)</f>
        <v>0</v>
      </c>
      <c r="J38" s="56">
        <f>SUM(J39:J41)</f>
        <v>0</v>
      </c>
      <c r="K38" s="56">
        <f>SUM(K39:K41)</f>
        <v>0</v>
      </c>
      <c r="L38" s="56">
        <f>SUM(L39:L41)</f>
        <v>0</v>
      </c>
      <c r="M38" s="58"/>
      <c r="N38" s="58"/>
      <c r="O38" s="59"/>
      <c r="P38" s="59"/>
    </row>
    <row r="39" spans="1:16" ht="12.75" customHeight="1" hidden="1">
      <c r="A39" s="177"/>
      <c r="B39" s="178"/>
      <c r="C39" s="60">
        <v>2009</v>
      </c>
      <c r="D39" s="61">
        <f t="shared" si="4"/>
        <v>0</v>
      </c>
      <c r="E39" s="61"/>
      <c r="F39" s="61"/>
      <c r="G39" s="61"/>
      <c r="H39" s="61"/>
      <c r="I39" s="61">
        <f t="shared" si="6"/>
        <v>0</v>
      </c>
      <c r="J39" s="61"/>
      <c r="K39" s="61"/>
      <c r="L39" s="61"/>
      <c r="M39" s="61"/>
      <c r="N39" s="61"/>
      <c r="O39" s="62"/>
      <c r="P39" s="63"/>
    </row>
    <row r="40" spans="1:16" ht="12.75" customHeight="1" hidden="1">
      <c r="A40" s="177"/>
      <c r="B40" s="178"/>
      <c r="C40" s="60">
        <v>2010</v>
      </c>
      <c r="D40" s="61">
        <f t="shared" si="4"/>
        <v>0</v>
      </c>
      <c r="E40" s="61"/>
      <c r="F40" s="61"/>
      <c r="G40" s="61"/>
      <c r="H40" s="61"/>
      <c r="I40" s="61">
        <f t="shared" si="6"/>
        <v>0</v>
      </c>
      <c r="J40" s="61"/>
      <c r="K40" s="61">
        <v>0</v>
      </c>
      <c r="L40" s="61"/>
      <c r="M40" s="61"/>
      <c r="N40" s="61"/>
      <c r="O40" s="62"/>
      <c r="P40" s="63"/>
    </row>
    <row r="41" spans="1:16" ht="18.75" customHeight="1" hidden="1">
      <c r="A41" s="177"/>
      <c r="B41" s="178"/>
      <c r="C41" s="60">
        <v>2011</v>
      </c>
      <c r="D41" s="61">
        <f t="shared" si="4"/>
        <v>0</v>
      </c>
      <c r="E41" s="61"/>
      <c r="F41" s="61"/>
      <c r="G41" s="61"/>
      <c r="H41" s="61"/>
      <c r="I41" s="61">
        <f t="shared" si="6"/>
        <v>0</v>
      </c>
      <c r="J41" s="61"/>
      <c r="K41" s="61"/>
      <c r="L41" s="61"/>
      <c r="M41" s="61"/>
      <c r="N41" s="61"/>
      <c r="O41" s="62"/>
      <c r="P41" s="63"/>
    </row>
    <row r="42" spans="1:16" ht="13.5" customHeight="1" hidden="1">
      <c r="A42" s="179" t="s">
        <v>75</v>
      </c>
      <c r="B42" s="140" t="s">
        <v>76</v>
      </c>
      <c r="C42" s="64" t="s">
        <v>15</v>
      </c>
      <c r="D42" s="65">
        <f t="shared" si="4"/>
        <v>0</v>
      </c>
      <c r="E42" s="61"/>
      <c r="F42" s="61"/>
      <c r="G42" s="61"/>
      <c r="H42" s="61"/>
      <c r="I42" s="65">
        <f t="shared" si="6"/>
        <v>0</v>
      </c>
      <c r="J42" s="65">
        <f>SUM(J43:J45)</f>
        <v>0</v>
      </c>
      <c r="K42" s="65">
        <f>SUM(K43:K45)</f>
        <v>0</v>
      </c>
      <c r="L42" s="65">
        <f>SUM(L43:L45)</f>
        <v>0</v>
      </c>
      <c r="M42" s="61"/>
      <c r="N42" s="61"/>
      <c r="O42" s="62"/>
      <c r="P42" s="66"/>
    </row>
    <row r="43" spans="1:16" ht="11.25" hidden="1">
      <c r="A43" s="180"/>
      <c r="B43" s="141"/>
      <c r="C43" s="60">
        <v>2009</v>
      </c>
      <c r="D43" s="61">
        <f t="shared" si="4"/>
        <v>0</v>
      </c>
      <c r="E43" s="61"/>
      <c r="F43" s="61"/>
      <c r="G43" s="61"/>
      <c r="H43" s="61"/>
      <c r="I43" s="61">
        <f t="shared" si="6"/>
        <v>0</v>
      </c>
      <c r="J43" s="61"/>
      <c r="K43" s="61">
        <v>0</v>
      </c>
      <c r="L43" s="61"/>
      <c r="M43" s="61"/>
      <c r="N43" s="61"/>
      <c r="O43" s="62"/>
      <c r="P43" s="66"/>
    </row>
    <row r="44" spans="1:16" ht="11.25" hidden="1">
      <c r="A44" s="180"/>
      <c r="B44" s="141"/>
      <c r="C44" s="52">
        <v>2010</v>
      </c>
      <c r="D44" s="53">
        <f t="shared" si="4"/>
        <v>0</v>
      </c>
      <c r="E44" s="53"/>
      <c r="F44" s="53"/>
      <c r="G44" s="53"/>
      <c r="H44" s="53"/>
      <c r="I44" s="53">
        <f t="shared" si="6"/>
        <v>0</v>
      </c>
      <c r="J44" s="53"/>
      <c r="K44" s="53">
        <v>0</v>
      </c>
      <c r="L44" s="53"/>
      <c r="M44" s="53"/>
      <c r="N44" s="53"/>
      <c r="O44" s="66"/>
      <c r="P44" s="66"/>
    </row>
    <row r="45" spans="1:16" ht="1.5" customHeight="1" hidden="1">
      <c r="A45" s="181"/>
      <c r="B45" s="142"/>
      <c r="C45" s="52">
        <v>2011</v>
      </c>
      <c r="D45" s="53">
        <f t="shared" si="4"/>
        <v>0</v>
      </c>
      <c r="E45" s="53"/>
      <c r="F45" s="53"/>
      <c r="G45" s="53"/>
      <c r="H45" s="53"/>
      <c r="I45" s="53">
        <f t="shared" si="6"/>
        <v>0</v>
      </c>
      <c r="J45" s="53"/>
      <c r="K45" s="53">
        <v>0</v>
      </c>
      <c r="L45" s="53"/>
      <c r="M45" s="53"/>
      <c r="N45" s="53"/>
      <c r="O45" s="66"/>
      <c r="P45" s="66"/>
    </row>
    <row r="46" spans="1:16" ht="11.25">
      <c r="A46" s="177" t="s">
        <v>68</v>
      </c>
      <c r="B46" s="178" t="s">
        <v>77</v>
      </c>
      <c r="C46" s="50" t="s">
        <v>15</v>
      </c>
      <c r="D46" s="51">
        <f>SUM(D47:D49)</f>
        <v>5000</v>
      </c>
      <c r="E46" s="53"/>
      <c r="F46" s="53"/>
      <c r="G46" s="53"/>
      <c r="H46" s="53"/>
      <c r="I46" s="51">
        <f>SUM(I47:I49)</f>
        <v>5000</v>
      </c>
      <c r="J46" s="51">
        <f>SUM(J47:J49)</f>
        <v>0</v>
      </c>
      <c r="K46" s="51">
        <f>SUM(K47:K49)</f>
        <v>5000</v>
      </c>
      <c r="L46" s="51">
        <f>SUM(L47:L49)</f>
        <v>0</v>
      </c>
      <c r="M46" s="67"/>
      <c r="N46" s="67"/>
      <c r="O46" s="67"/>
      <c r="P46" s="67"/>
    </row>
    <row r="47" spans="1:16" ht="11.25">
      <c r="A47" s="177"/>
      <c r="B47" s="178"/>
      <c r="C47" s="52">
        <v>2009</v>
      </c>
      <c r="D47" s="56">
        <f t="shared" si="4"/>
        <v>1000</v>
      </c>
      <c r="E47" s="53"/>
      <c r="F47" s="53"/>
      <c r="G47" s="53"/>
      <c r="H47" s="53"/>
      <c r="I47" s="56">
        <f t="shared" si="6"/>
        <v>1000</v>
      </c>
      <c r="J47" s="53"/>
      <c r="K47" s="53">
        <v>1000</v>
      </c>
      <c r="L47" s="53"/>
      <c r="M47" s="53"/>
      <c r="N47" s="53"/>
      <c r="O47" s="53"/>
      <c r="P47" s="53"/>
    </row>
    <row r="48" spans="1:16" ht="11.25">
      <c r="A48" s="177"/>
      <c r="B48" s="178"/>
      <c r="C48" s="52">
        <v>2010</v>
      </c>
      <c r="D48" s="56">
        <f t="shared" si="4"/>
        <v>2000</v>
      </c>
      <c r="E48" s="53"/>
      <c r="F48" s="53"/>
      <c r="G48" s="53"/>
      <c r="H48" s="53"/>
      <c r="I48" s="56">
        <f t="shared" si="6"/>
        <v>2000</v>
      </c>
      <c r="J48" s="53"/>
      <c r="K48" s="53">
        <v>2000</v>
      </c>
      <c r="L48" s="53"/>
      <c r="M48" s="53"/>
      <c r="N48" s="53"/>
      <c r="O48" s="53"/>
      <c r="P48" s="53"/>
    </row>
    <row r="49" spans="1:16" ht="23.25" customHeight="1">
      <c r="A49" s="177"/>
      <c r="B49" s="178"/>
      <c r="C49" s="52">
        <v>2011</v>
      </c>
      <c r="D49" s="56">
        <f t="shared" si="4"/>
        <v>2000</v>
      </c>
      <c r="E49" s="53"/>
      <c r="F49" s="53"/>
      <c r="G49" s="53"/>
      <c r="H49" s="53"/>
      <c r="I49" s="56">
        <f t="shared" si="6"/>
        <v>2000</v>
      </c>
      <c r="J49" s="53"/>
      <c r="K49" s="53">
        <v>2000</v>
      </c>
      <c r="L49" s="53"/>
      <c r="M49" s="53"/>
      <c r="N49" s="53"/>
      <c r="O49" s="53"/>
      <c r="P49" s="53"/>
    </row>
    <row r="50" spans="1:16" ht="11.25" hidden="1">
      <c r="A50" s="177" t="s">
        <v>78</v>
      </c>
      <c r="B50" s="178" t="s">
        <v>79</v>
      </c>
      <c r="C50" s="50" t="s">
        <v>15</v>
      </c>
      <c r="D50" s="51">
        <f>SUM(D51:D53)</f>
        <v>0</v>
      </c>
      <c r="E50" s="53"/>
      <c r="F50" s="53"/>
      <c r="G50" s="53"/>
      <c r="H50" s="53"/>
      <c r="I50" s="51">
        <f>SUM(I51:I53)</f>
        <v>0</v>
      </c>
      <c r="J50" s="51">
        <f>SUM(J51:J53)</f>
        <v>0</v>
      </c>
      <c r="K50" s="51">
        <f>SUM(K51:K53)</f>
        <v>0</v>
      </c>
      <c r="L50" s="51">
        <f>SUM(L51:L53)</f>
        <v>0</v>
      </c>
      <c r="M50" s="52"/>
      <c r="N50" s="52"/>
      <c r="O50" s="68"/>
      <c r="P50" s="68"/>
    </row>
    <row r="51" spans="1:16" ht="27.75" customHeight="1" hidden="1">
      <c r="A51" s="177"/>
      <c r="B51" s="178"/>
      <c r="C51" s="52">
        <v>2009</v>
      </c>
      <c r="D51" s="61">
        <f t="shared" si="4"/>
        <v>0</v>
      </c>
      <c r="E51" s="67"/>
      <c r="F51" s="67"/>
      <c r="G51" s="67"/>
      <c r="H51" s="67"/>
      <c r="I51" s="61">
        <f t="shared" si="6"/>
        <v>0</v>
      </c>
      <c r="J51" s="67"/>
      <c r="K51" s="67">
        <v>0</v>
      </c>
      <c r="L51" s="67"/>
      <c r="M51" s="52"/>
      <c r="N51" s="52"/>
      <c r="O51" s="68"/>
      <c r="P51" s="68"/>
    </row>
    <row r="52" spans="1:16" ht="26.25" customHeight="1" hidden="1">
      <c r="A52" s="177"/>
      <c r="B52" s="178"/>
      <c r="C52" s="52">
        <v>2010</v>
      </c>
      <c r="D52" s="61">
        <f t="shared" si="4"/>
        <v>0</v>
      </c>
      <c r="E52" s="67"/>
      <c r="F52" s="67"/>
      <c r="G52" s="67"/>
      <c r="H52" s="67"/>
      <c r="I52" s="53">
        <f>SUM(J52:L52)</f>
        <v>0</v>
      </c>
      <c r="J52" s="67"/>
      <c r="K52" s="67">
        <v>0</v>
      </c>
      <c r="L52" s="67"/>
      <c r="M52" s="52"/>
      <c r="N52" s="52"/>
      <c r="O52" s="68"/>
      <c r="P52" s="68"/>
    </row>
    <row r="53" spans="1:16" ht="30" customHeight="1" hidden="1">
      <c r="A53" s="177"/>
      <c r="B53" s="178"/>
      <c r="C53" s="52">
        <v>2011</v>
      </c>
      <c r="D53" s="61">
        <f t="shared" si="4"/>
        <v>0</v>
      </c>
      <c r="E53" s="67"/>
      <c r="F53" s="67"/>
      <c r="G53" s="67"/>
      <c r="H53" s="67"/>
      <c r="I53" s="53">
        <f>SUM(J53:L53)</f>
        <v>0</v>
      </c>
      <c r="J53" s="67"/>
      <c r="K53" s="67">
        <v>0</v>
      </c>
      <c r="L53" s="67"/>
      <c r="M53" s="52"/>
      <c r="N53" s="52"/>
      <c r="O53" s="68"/>
      <c r="P53" s="68"/>
    </row>
    <row r="54" spans="1:16" ht="14.25" customHeight="1">
      <c r="A54" s="177" t="s">
        <v>70</v>
      </c>
      <c r="B54" s="178" t="s">
        <v>80</v>
      </c>
      <c r="C54" s="50" t="s">
        <v>15</v>
      </c>
      <c r="D54" s="69">
        <f t="shared" si="4"/>
        <v>3000</v>
      </c>
      <c r="E54" s="67"/>
      <c r="F54" s="67"/>
      <c r="G54" s="67"/>
      <c r="H54" s="67"/>
      <c r="I54" s="69">
        <f t="shared" si="6"/>
        <v>3000</v>
      </c>
      <c r="J54" s="69">
        <f>SUM(J55:J57)</f>
        <v>0</v>
      </c>
      <c r="K54" s="69">
        <f>SUM(K55:K57)</f>
        <v>3000</v>
      </c>
      <c r="L54" s="69">
        <f>SUM(L55:L57)</f>
        <v>0</v>
      </c>
      <c r="M54" s="52"/>
      <c r="N54" s="52"/>
      <c r="O54" s="52"/>
      <c r="P54" s="52"/>
    </row>
    <row r="55" spans="1:16" ht="12.75" customHeight="1">
      <c r="A55" s="177"/>
      <c r="B55" s="178"/>
      <c r="C55" s="52">
        <v>2009</v>
      </c>
      <c r="D55" s="67">
        <f t="shared" si="4"/>
        <v>1000</v>
      </c>
      <c r="E55" s="67"/>
      <c r="F55" s="67"/>
      <c r="G55" s="67"/>
      <c r="H55" s="67"/>
      <c r="I55" s="67">
        <f t="shared" si="6"/>
        <v>1000</v>
      </c>
      <c r="J55" s="67"/>
      <c r="K55" s="67">
        <v>1000</v>
      </c>
      <c r="L55" s="67"/>
      <c r="M55" s="52"/>
      <c r="N55" s="52"/>
      <c r="O55" s="52"/>
      <c r="P55" s="52"/>
    </row>
    <row r="56" spans="1:16" ht="14.25" customHeight="1">
      <c r="A56" s="177"/>
      <c r="B56" s="178"/>
      <c r="C56" s="52">
        <v>2010</v>
      </c>
      <c r="D56" s="67">
        <f t="shared" si="4"/>
        <v>1000</v>
      </c>
      <c r="E56" s="67"/>
      <c r="F56" s="67"/>
      <c r="G56" s="67"/>
      <c r="H56" s="67"/>
      <c r="I56" s="67">
        <f t="shared" si="6"/>
        <v>1000</v>
      </c>
      <c r="J56" s="67"/>
      <c r="K56" s="67">
        <v>1000</v>
      </c>
      <c r="L56" s="67"/>
      <c r="M56" s="52"/>
      <c r="N56" s="52"/>
      <c r="O56" s="52"/>
      <c r="P56" s="52"/>
    </row>
    <row r="57" spans="1:16" ht="15" customHeight="1">
      <c r="A57" s="177"/>
      <c r="B57" s="178"/>
      <c r="C57" s="52">
        <v>2011</v>
      </c>
      <c r="D57" s="67">
        <f>E57+I57+M57</f>
        <v>1000</v>
      </c>
      <c r="E57" s="67"/>
      <c r="F57" s="67"/>
      <c r="G57" s="67"/>
      <c r="H57" s="67"/>
      <c r="I57" s="67">
        <f t="shared" si="6"/>
        <v>1000</v>
      </c>
      <c r="J57" s="67"/>
      <c r="K57" s="67">
        <v>1000</v>
      </c>
      <c r="L57" s="67"/>
      <c r="M57" s="52"/>
      <c r="N57" s="52"/>
      <c r="O57" s="52"/>
      <c r="P57" s="52"/>
    </row>
    <row r="58" spans="1:16" s="76" customFormat="1" ht="11.25" customHeight="1" hidden="1">
      <c r="A58" s="54"/>
      <c r="B58" s="73"/>
      <c r="C58" s="70"/>
      <c r="D58" s="70"/>
      <c r="E58" s="70"/>
      <c r="F58" s="70"/>
      <c r="G58" s="70"/>
      <c r="H58" s="71"/>
      <c r="I58" s="71"/>
      <c r="J58" s="71"/>
      <c r="K58" s="71"/>
      <c r="L58" s="71"/>
      <c r="M58" s="71"/>
      <c r="N58" s="71"/>
      <c r="O58" s="71"/>
      <c r="P58" s="71"/>
    </row>
    <row r="59" spans="1:16" ht="11.25">
      <c r="A59" s="176" t="s">
        <v>81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1:16" s="75" customFormat="1" ht="11.25">
      <c r="A60" s="175"/>
      <c r="B60" s="175" t="s">
        <v>82</v>
      </c>
      <c r="C60" s="50" t="s">
        <v>15</v>
      </c>
      <c r="D60" s="51">
        <f>E60+I60+M60</f>
        <v>9135</v>
      </c>
      <c r="E60" s="51">
        <v>0</v>
      </c>
      <c r="F60" s="51">
        <v>0</v>
      </c>
      <c r="G60" s="51">
        <v>0</v>
      </c>
      <c r="H60" s="51">
        <v>0</v>
      </c>
      <c r="I60" s="53">
        <f>SUM(J60:L60)</f>
        <v>2835</v>
      </c>
      <c r="J60" s="51">
        <f>SUM(J61:J63)</f>
        <v>0</v>
      </c>
      <c r="K60" s="51">
        <f>SUM(K61:K63)</f>
        <v>2835</v>
      </c>
      <c r="L60" s="51">
        <f>SUM(L61:L63)</f>
        <v>0</v>
      </c>
      <c r="M60" s="9">
        <f>O60</f>
        <v>6300</v>
      </c>
      <c r="N60" s="13">
        <v>0</v>
      </c>
      <c r="O60" s="9">
        <f>SUM(O61:O63)</f>
        <v>6300</v>
      </c>
      <c r="P60" s="51">
        <v>0</v>
      </c>
    </row>
    <row r="61" spans="1:16" ht="11.25">
      <c r="A61" s="175"/>
      <c r="B61" s="175"/>
      <c r="C61" s="52">
        <v>2009</v>
      </c>
      <c r="D61" s="53">
        <f>E61+I61+M61</f>
        <v>3735</v>
      </c>
      <c r="E61" s="53"/>
      <c r="F61" s="53"/>
      <c r="G61" s="53"/>
      <c r="H61" s="53"/>
      <c r="I61" s="53">
        <f>SUM(J61:L61)</f>
        <v>1635</v>
      </c>
      <c r="J61" s="53"/>
      <c r="K61" s="53">
        <f>K67+K71+K93</f>
        <v>1635</v>
      </c>
      <c r="L61" s="53">
        <v>0</v>
      </c>
      <c r="M61" s="9">
        <f>O61</f>
        <v>2100</v>
      </c>
      <c r="N61" s="13"/>
      <c r="O61" s="13">
        <f>SUM(O67+O71+O93)</f>
        <v>2100</v>
      </c>
      <c r="P61" s="53"/>
    </row>
    <row r="62" spans="1:16" ht="11.25">
      <c r="A62" s="175"/>
      <c r="B62" s="175"/>
      <c r="C62" s="52">
        <v>2010</v>
      </c>
      <c r="D62" s="53">
        <f>E62+I62+M62</f>
        <v>2700</v>
      </c>
      <c r="E62" s="53"/>
      <c r="F62" s="53"/>
      <c r="G62" s="53"/>
      <c r="H62" s="53"/>
      <c r="I62" s="53">
        <f>SUM(J62:L62)</f>
        <v>600</v>
      </c>
      <c r="J62" s="53"/>
      <c r="K62" s="53">
        <f>K68+K72+K94</f>
        <v>600</v>
      </c>
      <c r="L62" s="53">
        <v>0</v>
      </c>
      <c r="M62" s="9">
        <f>O62</f>
        <v>2100</v>
      </c>
      <c r="N62" s="13"/>
      <c r="O62" s="13">
        <f>SUM(O68+O72+O94)</f>
        <v>2100</v>
      </c>
      <c r="P62" s="53"/>
    </row>
    <row r="63" spans="1:16" ht="11.25">
      <c r="A63" s="175"/>
      <c r="B63" s="175"/>
      <c r="C63" s="52">
        <v>2011</v>
      </c>
      <c r="D63" s="53">
        <f>E63+I63+M63</f>
        <v>2700</v>
      </c>
      <c r="E63" s="53"/>
      <c r="F63" s="53"/>
      <c r="G63" s="53"/>
      <c r="H63" s="53"/>
      <c r="I63" s="53">
        <f>SUM(J63:L63)</f>
        <v>600</v>
      </c>
      <c r="J63" s="53"/>
      <c r="K63" s="53">
        <f>K69+K73+K95</f>
        <v>600</v>
      </c>
      <c r="L63" s="53">
        <v>0</v>
      </c>
      <c r="M63" s="9">
        <f>O63</f>
        <v>2100</v>
      </c>
      <c r="N63" s="13"/>
      <c r="O63" s="13">
        <f>SUM(O69+O73+O95)</f>
        <v>2100</v>
      </c>
      <c r="P63" s="53"/>
    </row>
    <row r="64" spans="1:16" ht="11.25">
      <c r="A64" s="182" t="s">
        <v>83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</row>
    <row r="65" spans="1:16" ht="11.25">
      <c r="A65" s="183" t="s">
        <v>84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12" customHeight="1">
      <c r="A66" s="177" t="s">
        <v>28</v>
      </c>
      <c r="B66" s="178" t="s">
        <v>85</v>
      </c>
      <c r="C66" s="50" t="s">
        <v>15</v>
      </c>
      <c r="D66" s="51">
        <f aca="true" t="shared" si="7" ref="D66:D78">E66+I66+M66</f>
        <v>4435</v>
      </c>
      <c r="E66" s="51"/>
      <c r="F66" s="51"/>
      <c r="G66" s="51"/>
      <c r="H66" s="51"/>
      <c r="I66" s="51">
        <f aca="true" t="shared" si="8" ref="I66:I72">SUM(J66:L66)</f>
        <v>1435</v>
      </c>
      <c r="J66" s="51">
        <f>SUM(J67:J69)</f>
        <v>0</v>
      </c>
      <c r="K66" s="51">
        <f>SUM(K67:K69)</f>
        <v>1435</v>
      </c>
      <c r="L66" s="51">
        <f>SUM(L67:L69)</f>
        <v>0</v>
      </c>
      <c r="M66" s="9">
        <f>SUM(M67:M69)</f>
        <v>3000</v>
      </c>
      <c r="N66" s="9">
        <v>0</v>
      </c>
      <c r="O66" s="9">
        <f>SUM(O67:O69)</f>
        <v>3000</v>
      </c>
      <c r="P66" s="9">
        <v>0</v>
      </c>
    </row>
    <row r="67" spans="1:16" ht="11.25">
      <c r="A67" s="177"/>
      <c r="B67" s="178"/>
      <c r="C67" s="52">
        <v>2009</v>
      </c>
      <c r="D67" s="53">
        <f t="shared" si="7"/>
        <v>1435</v>
      </c>
      <c r="E67" s="53"/>
      <c r="F67" s="53"/>
      <c r="G67" s="53"/>
      <c r="H67" s="53"/>
      <c r="I67" s="53">
        <f t="shared" si="8"/>
        <v>435</v>
      </c>
      <c r="J67" s="53"/>
      <c r="K67" s="53">
        <v>435</v>
      </c>
      <c r="L67" s="53"/>
      <c r="M67" s="13">
        <v>1000</v>
      </c>
      <c r="N67" s="13"/>
      <c r="O67" s="13">
        <v>1000</v>
      </c>
      <c r="P67" s="13"/>
    </row>
    <row r="68" spans="1:16" ht="11.25">
      <c r="A68" s="177"/>
      <c r="B68" s="178"/>
      <c r="C68" s="52">
        <v>2010</v>
      </c>
      <c r="D68" s="53">
        <f t="shared" si="7"/>
        <v>1500</v>
      </c>
      <c r="E68" s="53"/>
      <c r="F68" s="53"/>
      <c r="G68" s="53"/>
      <c r="H68" s="53"/>
      <c r="I68" s="53">
        <f t="shared" si="8"/>
        <v>500</v>
      </c>
      <c r="J68" s="53"/>
      <c r="K68" s="53">
        <v>500</v>
      </c>
      <c r="L68" s="53"/>
      <c r="M68" s="13">
        <v>1000</v>
      </c>
      <c r="N68" s="13"/>
      <c r="O68" s="13">
        <v>1000</v>
      </c>
      <c r="P68" s="13"/>
    </row>
    <row r="69" spans="1:16" ht="15" customHeight="1">
      <c r="A69" s="177"/>
      <c r="B69" s="178"/>
      <c r="C69" s="52">
        <v>2011</v>
      </c>
      <c r="D69" s="67">
        <f t="shared" si="7"/>
        <v>1500</v>
      </c>
      <c r="E69" s="53"/>
      <c r="F69" s="53"/>
      <c r="G69" s="53"/>
      <c r="H69" s="53"/>
      <c r="I69" s="67">
        <f t="shared" si="8"/>
        <v>500</v>
      </c>
      <c r="J69" s="67"/>
      <c r="K69" s="67">
        <v>500</v>
      </c>
      <c r="L69" s="67"/>
      <c r="M69" s="52">
        <v>1000</v>
      </c>
      <c r="N69" s="52"/>
      <c r="O69" s="52">
        <v>1000</v>
      </c>
      <c r="P69" s="13"/>
    </row>
    <row r="70" spans="1:16" ht="12" customHeight="1">
      <c r="A70" s="177" t="s">
        <v>31</v>
      </c>
      <c r="B70" s="178" t="s">
        <v>86</v>
      </c>
      <c r="C70" s="50" t="s">
        <v>15</v>
      </c>
      <c r="D70" s="51">
        <f>E70+I70+M70</f>
        <v>4100</v>
      </c>
      <c r="E70" s="53"/>
      <c r="F70" s="53"/>
      <c r="G70" s="53"/>
      <c r="H70" s="53"/>
      <c r="I70" s="51">
        <f t="shared" si="8"/>
        <v>1100</v>
      </c>
      <c r="J70" s="51">
        <f>SUM(J71:J73)</f>
        <v>0</v>
      </c>
      <c r="K70" s="51">
        <f>SUM(K71:K73)</f>
        <v>1100</v>
      </c>
      <c r="L70" s="51">
        <f>SUM(L71:L73)</f>
        <v>0</v>
      </c>
      <c r="M70" s="9">
        <f>N70+O70+P70</f>
        <v>3000</v>
      </c>
      <c r="N70" s="13">
        <v>0</v>
      </c>
      <c r="O70" s="9">
        <f>SUM(O71:O73)</f>
        <v>3000</v>
      </c>
      <c r="P70" s="13">
        <v>0</v>
      </c>
    </row>
    <row r="71" spans="1:16" ht="11.25">
      <c r="A71" s="177"/>
      <c r="B71" s="178"/>
      <c r="C71" s="52">
        <v>2009</v>
      </c>
      <c r="D71" s="53">
        <f t="shared" si="7"/>
        <v>2100</v>
      </c>
      <c r="E71" s="53"/>
      <c r="F71" s="53"/>
      <c r="G71" s="53"/>
      <c r="H71" s="53"/>
      <c r="I71" s="53">
        <f t="shared" si="8"/>
        <v>1100</v>
      </c>
      <c r="J71" s="53"/>
      <c r="K71" s="53">
        <f>SUM(K79+K83+K87)</f>
        <v>1100</v>
      </c>
      <c r="L71" s="53"/>
      <c r="M71" s="13">
        <f>SUM(M79,M83,M87)</f>
        <v>1000</v>
      </c>
      <c r="N71" s="13"/>
      <c r="O71" s="13">
        <f>SUM(O79+O83+O87)</f>
        <v>1000</v>
      </c>
      <c r="P71" s="13"/>
    </row>
    <row r="72" spans="1:16" ht="11.25">
      <c r="A72" s="177"/>
      <c r="B72" s="178"/>
      <c r="C72" s="52">
        <v>2010</v>
      </c>
      <c r="D72" s="53">
        <f t="shared" si="7"/>
        <v>1000</v>
      </c>
      <c r="E72" s="53"/>
      <c r="F72" s="53"/>
      <c r="G72" s="53"/>
      <c r="H72" s="53"/>
      <c r="I72" s="53">
        <f t="shared" si="8"/>
        <v>0</v>
      </c>
      <c r="J72" s="53"/>
      <c r="K72" s="53">
        <f>SUM(K80+K84+K88)</f>
        <v>0</v>
      </c>
      <c r="L72" s="53"/>
      <c r="M72" s="13">
        <f>SUM(M80,M84,M88)</f>
        <v>1000</v>
      </c>
      <c r="N72" s="13"/>
      <c r="O72" s="13">
        <f>SUM(O80+O84+O88)</f>
        <v>1000</v>
      </c>
      <c r="P72" s="13"/>
    </row>
    <row r="73" spans="1:16" ht="11.25">
      <c r="A73" s="177"/>
      <c r="B73" s="178"/>
      <c r="C73" s="52">
        <v>2011</v>
      </c>
      <c r="D73" s="53">
        <f t="shared" si="7"/>
        <v>1000</v>
      </c>
      <c r="E73" s="53"/>
      <c r="F73" s="53"/>
      <c r="G73" s="53"/>
      <c r="H73" s="53"/>
      <c r="I73" s="53">
        <f>SUM(J73:L73)</f>
        <v>0</v>
      </c>
      <c r="J73" s="53"/>
      <c r="K73" s="53">
        <f>SUM(K81+K85+K89)</f>
        <v>0</v>
      </c>
      <c r="L73" s="53"/>
      <c r="M73" s="13">
        <f>SUM(M81,M85,M89)</f>
        <v>1000</v>
      </c>
      <c r="N73" s="13"/>
      <c r="O73" s="13">
        <f>SUM(O81+O85+O89)</f>
        <v>1000</v>
      </c>
      <c r="P73" s="13"/>
    </row>
    <row r="74" spans="1:16" ht="40.5" customHeight="1" hidden="1">
      <c r="A74" s="54"/>
      <c r="B74" s="73"/>
      <c r="C74" s="52"/>
      <c r="D74" s="53">
        <f t="shared" si="7"/>
        <v>0</v>
      </c>
      <c r="E74" s="52"/>
      <c r="F74" s="52"/>
      <c r="G74" s="52"/>
      <c r="H74" s="52"/>
      <c r="I74" s="52"/>
      <c r="J74" s="52"/>
      <c r="K74" s="52"/>
      <c r="L74" s="52"/>
      <c r="M74" s="13"/>
      <c r="N74" s="13"/>
      <c r="O74" s="13"/>
      <c r="P74" s="13"/>
    </row>
    <row r="75" spans="1:16" ht="9" customHeight="1" hidden="1">
      <c r="A75" s="54"/>
      <c r="B75" s="73"/>
      <c r="C75" s="52"/>
      <c r="D75" s="53">
        <f t="shared" si="7"/>
        <v>0</v>
      </c>
      <c r="E75" s="52"/>
      <c r="F75" s="52"/>
      <c r="G75" s="52"/>
      <c r="H75" s="52"/>
      <c r="I75" s="52"/>
      <c r="J75" s="52"/>
      <c r="K75" s="52"/>
      <c r="L75" s="52"/>
      <c r="M75" s="13"/>
      <c r="N75" s="13"/>
      <c r="O75" s="13"/>
      <c r="P75" s="13"/>
    </row>
    <row r="76" spans="1:16" ht="13.5" customHeight="1" hidden="1">
      <c r="A76" s="54"/>
      <c r="B76" s="73"/>
      <c r="C76" s="52"/>
      <c r="D76" s="53">
        <f t="shared" si="7"/>
        <v>0</v>
      </c>
      <c r="E76" s="52"/>
      <c r="F76" s="52"/>
      <c r="G76" s="52"/>
      <c r="H76" s="52"/>
      <c r="I76" s="52"/>
      <c r="J76" s="52"/>
      <c r="K76" s="52"/>
      <c r="L76" s="52"/>
      <c r="M76" s="13"/>
      <c r="N76" s="13"/>
      <c r="O76" s="13"/>
      <c r="P76" s="13"/>
    </row>
    <row r="77" spans="1:16" ht="13.5" customHeight="1" hidden="1">
      <c r="A77" s="54"/>
      <c r="B77" s="73"/>
      <c r="C77" s="52"/>
      <c r="D77" s="53">
        <f t="shared" si="7"/>
        <v>0</v>
      </c>
      <c r="E77" s="52"/>
      <c r="F77" s="52"/>
      <c r="G77" s="52"/>
      <c r="H77" s="52"/>
      <c r="I77" s="52"/>
      <c r="J77" s="52"/>
      <c r="K77" s="52"/>
      <c r="L77" s="52"/>
      <c r="M77" s="13"/>
      <c r="N77" s="13"/>
      <c r="O77" s="13"/>
      <c r="P77" s="13"/>
    </row>
    <row r="78" spans="1:16" ht="12" customHeight="1">
      <c r="A78" s="177" t="s">
        <v>87</v>
      </c>
      <c r="B78" s="178" t="s">
        <v>141</v>
      </c>
      <c r="C78" s="50" t="s">
        <v>15</v>
      </c>
      <c r="D78" s="51">
        <f t="shared" si="7"/>
        <v>800</v>
      </c>
      <c r="E78" s="53"/>
      <c r="F78" s="53"/>
      <c r="G78" s="53"/>
      <c r="H78" s="53"/>
      <c r="I78" s="51">
        <f aca="true" t="shared" si="9" ref="I78:I89">SUM(J78:L78)</f>
        <v>800</v>
      </c>
      <c r="J78" s="51">
        <f>SUM(J79:J81)</f>
        <v>0</v>
      </c>
      <c r="K78" s="51">
        <f>SUM(K79:K81)</f>
        <v>800</v>
      </c>
      <c r="L78" s="51">
        <f>SUM(L79:L81)</f>
        <v>0</v>
      </c>
      <c r="M78" s="13"/>
      <c r="N78" s="13"/>
      <c r="O78" s="13"/>
      <c r="P78" s="13"/>
    </row>
    <row r="79" spans="1:16" ht="11.25">
      <c r="A79" s="177"/>
      <c r="B79" s="178"/>
      <c r="C79" s="52">
        <v>2009</v>
      </c>
      <c r="D79" s="51">
        <f>E79+I79+M79</f>
        <v>800</v>
      </c>
      <c r="E79" s="53"/>
      <c r="F79" s="53"/>
      <c r="G79" s="53"/>
      <c r="H79" s="53"/>
      <c r="I79" s="53">
        <f t="shared" si="9"/>
        <v>800</v>
      </c>
      <c r="J79" s="53"/>
      <c r="K79" s="53">
        <v>800</v>
      </c>
      <c r="L79" s="53"/>
      <c r="M79" s="13"/>
      <c r="N79" s="13"/>
      <c r="O79" s="13"/>
      <c r="P79" s="13"/>
    </row>
    <row r="80" spans="1:16" ht="11.25">
      <c r="A80" s="177"/>
      <c r="B80" s="178"/>
      <c r="C80" s="52">
        <v>2010</v>
      </c>
      <c r="D80" s="53">
        <v>0</v>
      </c>
      <c r="E80" s="53"/>
      <c r="F80" s="53"/>
      <c r="G80" s="53"/>
      <c r="H80" s="53"/>
      <c r="I80" s="53">
        <f t="shared" si="9"/>
        <v>0</v>
      </c>
      <c r="J80" s="53"/>
      <c r="K80" s="53">
        <v>0</v>
      </c>
      <c r="L80" s="53"/>
      <c r="M80" s="13"/>
      <c r="N80" s="13"/>
      <c r="O80" s="13"/>
      <c r="P80" s="13"/>
    </row>
    <row r="81" spans="1:16" ht="11.25">
      <c r="A81" s="177"/>
      <c r="B81" s="178"/>
      <c r="C81" s="52">
        <v>2011</v>
      </c>
      <c r="D81" s="53">
        <v>0</v>
      </c>
      <c r="E81" s="53"/>
      <c r="F81" s="53"/>
      <c r="G81" s="53"/>
      <c r="H81" s="53"/>
      <c r="I81" s="53">
        <f t="shared" si="9"/>
        <v>0</v>
      </c>
      <c r="J81" s="53"/>
      <c r="K81" s="53">
        <v>0</v>
      </c>
      <c r="L81" s="53"/>
      <c r="M81" s="13"/>
      <c r="N81" s="13"/>
      <c r="O81" s="13"/>
      <c r="P81" s="13"/>
    </row>
    <row r="82" spans="1:16" ht="12" customHeight="1">
      <c r="A82" s="177" t="s">
        <v>88</v>
      </c>
      <c r="B82" s="178" t="s">
        <v>89</v>
      </c>
      <c r="C82" s="52" t="s">
        <v>15</v>
      </c>
      <c r="D82" s="51">
        <f aca="true" t="shared" si="10" ref="D82:D89">E82+I82+M82</f>
        <v>1800</v>
      </c>
      <c r="E82" s="53"/>
      <c r="F82" s="53"/>
      <c r="G82" s="53"/>
      <c r="H82" s="53"/>
      <c r="I82" s="53">
        <f t="shared" si="9"/>
        <v>300</v>
      </c>
      <c r="J82" s="53">
        <v>0</v>
      </c>
      <c r="K82" s="53">
        <f>SUM(K83:K85)</f>
        <v>300</v>
      </c>
      <c r="L82" s="53">
        <v>0</v>
      </c>
      <c r="M82" s="13">
        <f>SUM(M83:M85)</f>
        <v>1500</v>
      </c>
      <c r="N82" s="13">
        <v>0</v>
      </c>
      <c r="O82" s="13">
        <f>SUM(O83:O85)</f>
        <v>1500</v>
      </c>
      <c r="P82" s="13">
        <v>0</v>
      </c>
    </row>
    <row r="83" spans="1:16" ht="11.25">
      <c r="A83" s="177"/>
      <c r="B83" s="178"/>
      <c r="C83" s="52">
        <v>2009</v>
      </c>
      <c r="D83" s="53">
        <f t="shared" si="10"/>
        <v>800</v>
      </c>
      <c r="E83" s="53"/>
      <c r="F83" s="53"/>
      <c r="G83" s="53"/>
      <c r="H83" s="53"/>
      <c r="I83" s="53">
        <f>SUM(J83:L83)</f>
        <v>300</v>
      </c>
      <c r="J83" s="53"/>
      <c r="K83" s="53">
        <v>300</v>
      </c>
      <c r="L83" s="53"/>
      <c r="M83" s="13">
        <v>500</v>
      </c>
      <c r="N83" s="13"/>
      <c r="O83" s="13">
        <v>500</v>
      </c>
      <c r="P83" s="13"/>
    </row>
    <row r="84" spans="1:16" ht="11.25">
      <c r="A84" s="177"/>
      <c r="B84" s="178"/>
      <c r="C84" s="52">
        <v>2010</v>
      </c>
      <c r="D84" s="53">
        <f t="shared" si="10"/>
        <v>500</v>
      </c>
      <c r="E84" s="53"/>
      <c r="F84" s="53"/>
      <c r="G84" s="53"/>
      <c r="H84" s="53"/>
      <c r="I84" s="53">
        <f>SUM(J84:L84)</f>
        <v>0</v>
      </c>
      <c r="J84" s="53"/>
      <c r="K84" s="53">
        <v>0</v>
      </c>
      <c r="L84" s="53"/>
      <c r="M84" s="13">
        <v>500</v>
      </c>
      <c r="N84" s="13"/>
      <c r="O84" s="13">
        <v>500</v>
      </c>
      <c r="P84" s="13"/>
    </row>
    <row r="85" spans="1:16" ht="11.25">
      <c r="A85" s="177"/>
      <c r="B85" s="178"/>
      <c r="C85" s="52">
        <v>2011</v>
      </c>
      <c r="D85" s="67">
        <f t="shared" si="10"/>
        <v>500</v>
      </c>
      <c r="E85" s="53"/>
      <c r="F85" s="53"/>
      <c r="G85" s="53"/>
      <c r="H85" s="53"/>
      <c r="I85" s="67">
        <f>SUM(J85:L85)</f>
        <v>0</v>
      </c>
      <c r="J85" s="53"/>
      <c r="K85" s="53">
        <v>0</v>
      </c>
      <c r="L85" s="53"/>
      <c r="M85" s="13">
        <v>500</v>
      </c>
      <c r="N85" s="13"/>
      <c r="O85" s="13">
        <v>500</v>
      </c>
      <c r="P85" s="13"/>
    </row>
    <row r="86" spans="1:16" ht="12" customHeight="1">
      <c r="A86" s="177" t="s">
        <v>90</v>
      </c>
      <c r="B86" s="178" t="s">
        <v>91</v>
      </c>
      <c r="C86" s="50" t="s">
        <v>15</v>
      </c>
      <c r="D86" s="51">
        <f t="shared" si="10"/>
        <v>1500</v>
      </c>
      <c r="E86" s="53"/>
      <c r="F86" s="53"/>
      <c r="G86" s="53"/>
      <c r="H86" s="53"/>
      <c r="I86" s="51">
        <f t="shared" si="9"/>
        <v>0</v>
      </c>
      <c r="J86" s="51">
        <f>SUM(J87:J89)</f>
        <v>0</v>
      </c>
      <c r="K86" s="51">
        <f>SUM(K87:K89)</f>
        <v>0</v>
      </c>
      <c r="L86" s="51">
        <f>SUM(L87:L89)</f>
        <v>0</v>
      </c>
      <c r="M86" s="9">
        <f>O86</f>
        <v>1500</v>
      </c>
      <c r="N86" s="13">
        <v>0</v>
      </c>
      <c r="O86" s="9">
        <f>SUM(O87:O89)</f>
        <v>1500</v>
      </c>
      <c r="P86" s="13">
        <v>0</v>
      </c>
    </row>
    <row r="87" spans="1:16" ht="11.25">
      <c r="A87" s="177"/>
      <c r="B87" s="178"/>
      <c r="C87" s="52">
        <v>2009</v>
      </c>
      <c r="D87" s="53">
        <f t="shared" si="10"/>
        <v>500</v>
      </c>
      <c r="E87" s="53"/>
      <c r="F87" s="53"/>
      <c r="G87" s="53"/>
      <c r="H87" s="53"/>
      <c r="I87" s="53">
        <f t="shared" si="9"/>
        <v>0</v>
      </c>
      <c r="J87" s="53"/>
      <c r="K87" s="53"/>
      <c r="L87" s="53"/>
      <c r="M87" s="13">
        <f>O87</f>
        <v>500</v>
      </c>
      <c r="N87" s="13"/>
      <c r="O87" s="13">
        <v>500</v>
      </c>
      <c r="P87" s="13"/>
    </row>
    <row r="88" spans="1:16" ht="11.25">
      <c r="A88" s="177"/>
      <c r="B88" s="178"/>
      <c r="C88" s="52">
        <v>2010</v>
      </c>
      <c r="D88" s="53">
        <f t="shared" si="10"/>
        <v>500</v>
      </c>
      <c r="E88" s="53"/>
      <c r="F88" s="53"/>
      <c r="G88" s="53"/>
      <c r="H88" s="53"/>
      <c r="I88" s="53">
        <f t="shared" si="9"/>
        <v>0</v>
      </c>
      <c r="J88" s="53"/>
      <c r="K88" s="53"/>
      <c r="L88" s="53"/>
      <c r="M88" s="13">
        <f>O88</f>
        <v>500</v>
      </c>
      <c r="N88" s="13"/>
      <c r="O88" s="13">
        <v>500</v>
      </c>
      <c r="P88" s="13"/>
    </row>
    <row r="89" spans="1:16" ht="11.25">
      <c r="A89" s="177"/>
      <c r="B89" s="178"/>
      <c r="C89" s="52">
        <v>2011</v>
      </c>
      <c r="D89" s="53">
        <f t="shared" si="10"/>
        <v>500</v>
      </c>
      <c r="E89" s="53"/>
      <c r="F89" s="53"/>
      <c r="G89" s="53"/>
      <c r="H89" s="53"/>
      <c r="I89" s="53">
        <f t="shared" si="9"/>
        <v>0</v>
      </c>
      <c r="J89" s="53"/>
      <c r="K89" s="53"/>
      <c r="L89" s="53"/>
      <c r="M89" s="13">
        <f>O89</f>
        <v>500</v>
      </c>
      <c r="N89" s="13"/>
      <c r="O89" s="13">
        <v>500</v>
      </c>
      <c r="P89" s="13"/>
    </row>
    <row r="90" spans="1:16" ht="11.25">
      <c r="A90" s="184" t="s">
        <v>92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1.25">
      <c r="A91" s="183" t="s">
        <v>93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7.25" customHeight="1">
      <c r="A92" s="177" t="s">
        <v>94</v>
      </c>
      <c r="B92" s="178" t="s">
        <v>95</v>
      </c>
      <c r="C92" s="50" t="s">
        <v>15</v>
      </c>
      <c r="D92" s="69">
        <f>E92+I92+M92</f>
        <v>600</v>
      </c>
      <c r="E92" s="67"/>
      <c r="F92" s="67"/>
      <c r="G92" s="67"/>
      <c r="H92" s="67"/>
      <c r="I92" s="69">
        <f>SUM(J92:L92)</f>
        <v>300</v>
      </c>
      <c r="J92" s="69">
        <f>SUM(J93:J95)</f>
        <v>0</v>
      </c>
      <c r="K92" s="69">
        <f>SUM(K93:K95)</f>
        <v>300</v>
      </c>
      <c r="L92" s="69">
        <f>SUM(L93:L95)</f>
        <v>0</v>
      </c>
      <c r="M92" s="52">
        <f>SUM(M93:M95)</f>
        <v>300</v>
      </c>
      <c r="N92" s="52">
        <v>0</v>
      </c>
      <c r="O92" s="52">
        <f>SUM(O93:O95)</f>
        <v>300</v>
      </c>
      <c r="P92" s="52">
        <v>0</v>
      </c>
    </row>
    <row r="93" spans="1:16" ht="11.25" customHeight="1">
      <c r="A93" s="177"/>
      <c r="B93" s="178"/>
      <c r="C93" s="52">
        <v>2009</v>
      </c>
      <c r="D93" s="67">
        <f>E93+I93+M93</f>
        <v>200</v>
      </c>
      <c r="E93" s="67"/>
      <c r="F93" s="67"/>
      <c r="G93" s="67"/>
      <c r="H93" s="67"/>
      <c r="I93" s="67">
        <f>SUM(J93:L93)</f>
        <v>100</v>
      </c>
      <c r="J93" s="72"/>
      <c r="K93" s="67">
        <v>100</v>
      </c>
      <c r="L93" s="72"/>
      <c r="M93" s="52">
        <v>100</v>
      </c>
      <c r="N93" s="52"/>
      <c r="O93" s="52">
        <v>100</v>
      </c>
      <c r="P93" s="52"/>
    </row>
    <row r="94" spans="1:16" ht="11.25">
      <c r="A94" s="177"/>
      <c r="B94" s="178"/>
      <c r="C94" s="52">
        <v>2010</v>
      </c>
      <c r="D94" s="67">
        <f>E94+I94+M94</f>
        <v>200</v>
      </c>
      <c r="E94" s="67"/>
      <c r="F94" s="67"/>
      <c r="G94" s="67"/>
      <c r="H94" s="67"/>
      <c r="I94" s="67">
        <f>SUM(J94:L94)</f>
        <v>100</v>
      </c>
      <c r="J94" s="72"/>
      <c r="K94" s="67">
        <v>100</v>
      </c>
      <c r="L94" s="72"/>
      <c r="M94" s="52">
        <v>100</v>
      </c>
      <c r="N94" s="52"/>
      <c r="O94" s="52">
        <v>100</v>
      </c>
      <c r="P94" s="52"/>
    </row>
    <row r="95" spans="1:16" ht="11.25">
      <c r="A95" s="177"/>
      <c r="B95" s="178"/>
      <c r="C95" s="52">
        <v>2011</v>
      </c>
      <c r="D95" s="67">
        <f>E95+I95+M95</f>
        <v>200</v>
      </c>
      <c r="E95" s="67"/>
      <c r="F95" s="67"/>
      <c r="G95" s="67"/>
      <c r="H95" s="67"/>
      <c r="I95" s="67">
        <f>SUM(J95:L95)</f>
        <v>100</v>
      </c>
      <c r="J95" s="72"/>
      <c r="K95" s="67">
        <v>100</v>
      </c>
      <c r="L95" s="72"/>
      <c r="M95" s="52">
        <v>100</v>
      </c>
      <c r="N95" s="52"/>
      <c r="O95" s="52">
        <v>100</v>
      </c>
      <c r="P95" s="52"/>
    </row>
    <row r="96" spans="1:16" ht="11.25">
      <c r="A96" s="176" t="s">
        <v>96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</row>
    <row r="97" spans="1:16" ht="11.25">
      <c r="A97" s="177"/>
      <c r="B97" s="175" t="s">
        <v>97</v>
      </c>
      <c r="C97" s="50" t="s">
        <v>15</v>
      </c>
      <c r="D97" s="51">
        <f aca="true" t="shared" si="11" ref="D97:D104">E97+I97+M97</f>
        <v>450</v>
      </c>
      <c r="E97" s="50">
        <v>0</v>
      </c>
      <c r="F97" s="50">
        <v>0</v>
      </c>
      <c r="G97" s="50">
        <v>0</v>
      </c>
      <c r="H97" s="50">
        <v>0</v>
      </c>
      <c r="I97" s="51">
        <f aca="true" t="shared" si="12" ref="I97:I104">SUM(J97:L97)</f>
        <v>450</v>
      </c>
      <c r="J97" s="50">
        <f>SUM(J98:J100)</f>
        <v>0</v>
      </c>
      <c r="K97" s="50">
        <f>SUM(K98:K100)</f>
        <v>450</v>
      </c>
      <c r="L97" s="50">
        <f>SUM(L98:L100)</f>
        <v>0</v>
      </c>
      <c r="M97" s="50">
        <v>0</v>
      </c>
      <c r="N97" s="50">
        <v>0</v>
      </c>
      <c r="O97" s="50">
        <v>0</v>
      </c>
      <c r="P97" s="50">
        <v>0</v>
      </c>
    </row>
    <row r="98" spans="1:16" ht="11.25">
      <c r="A98" s="177"/>
      <c r="B98" s="175"/>
      <c r="C98" s="52">
        <v>2009</v>
      </c>
      <c r="D98" s="53">
        <f t="shared" si="11"/>
        <v>150</v>
      </c>
      <c r="E98" s="52"/>
      <c r="F98" s="52"/>
      <c r="G98" s="52"/>
      <c r="H98" s="52"/>
      <c r="I98" s="53">
        <f t="shared" si="12"/>
        <v>150</v>
      </c>
      <c r="J98" s="52"/>
      <c r="K98" s="52">
        <f>K102</f>
        <v>150</v>
      </c>
      <c r="L98" s="52"/>
      <c r="M98" s="52"/>
      <c r="N98" s="52"/>
      <c r="O98" s="52"/>
      <c r="P98" s="52"/>
    </row>
    <row r="99" spans="1:16" ht="11.25">
      <c r="A99" s="177"/>
      <c r="B99" s="175"/>
      <c r="C99" s="52">
        <v>2010</v>
      </c>
      <c r="D99" s="53">
        <f t="shared" si="11"/>
        <v>150</v>
      </c>
      <c r="E99" s="52"/>
      <c r="F99" s="52"/>
      <c r="G99" s="52"/>
      <c r="H99" s="52"/>
      <c r="I99" s="53">
        <f t="shared" si="12"/>
        <v>150</v>
      </c>
      <c r="J99" s="52"/>
      <c r="K99" s="52">
        <f>K103</f>
        <v>150</v>
      </c>
      <c r="L99" s="52"/>
      <c r="M99" s="52"/>
      <c r="N99" s="52"/>
      <c r="O99" s="52"/>
      <c r="P99" s="52"/>
    </row>
    <row r="100" spans="1:16" ht="11.25">
      <c r="A100" s="177"/>
      <c r="B100" s="175"/>
      <c r="C100" s="52">
        <v>2011</v>
      </c>
      <c r="D100" s="53">
        <f t="shared" si="11"/>
        <v>150</v>
      </c>
      <c r="E100" s="52"/>
      <c r="F100" s="52"/>
      <c r="G100" s="52"/>
      <c r="H100" s="52"/>
      <c r="I100" s="53">
        <f t="shared" si="12"/>
        <v>150</v>
      </c>
      <c r="J100" s="52"/>
      <c r="K100" s="52">
        <f>K104</f>
        <v>150</v>
      </c>
      <c r="L100" s="52"/>
      <c r="M100" s="52"/>
      <c r="N100" s="52"/>
      <c r="O100" s="52"/>
      <c r="P100" s="52"/>
    </row>
    <row r="101" spans="1:16" ht="13.5" customHeight="1">
      <c r="A101" s="177" t="s">
        <v>98</v>
      </c>
      <c r="B101" s="178" t="s">
        <v>99</v>
      </c>
      <c r="C101" s="50" t="s">
        <v>15</v>
      </c>
      <c r="D101" s="51">
        <f t="shared" si="11"/>
        <v>450</v>
      </c>
      <c r="E101" s="53"/>
      <c r="F101" s="53"/>
      <c r="G101" s="53"/>
      <c r="H101" s="53"/>
      <c r="I101" s="51">
        <f t="shared" si="12"/>
        <v>450</v>
      </c>
      <c r="J101" s="51">
        <f>SUM(J102:J104)</f>
        <v>0</v>
      </c>
      <c r="K101" s="51">
        <f>SUM(K102:K104)</f>
        <v>450</v>
      </c>
      <c r="L101" s="51">
        <f>SUM(L102:L104)</f>
        <v>0</v>
      </c>
      <c r="M101" s="52"/>
      <c r="N101" s="52"/>
      <c r="O101" s="52"/>
      <c r="P101" s="52"/>
    </row>
    <row r="102" spans="1:16" ht="16.5" customHeight="1">
      <c r="A102" s="177"/>
      <c r="B102" s="178"/>
      <c r="C102" s="52">
        <v>2009</v>
      </c>
      <c r="D102" s="67">
        <f t="shared" si="11"/>
        <v>150</v>
      </c>
      <c r="E102" s="67"/>
      <c r="F102" s="67"/>
      <c r="G102" s="67"/>
      <c r="H102" s="67"/>
      <c r="I102" s="67">
        <f t="shared" si="12"/>
        <v>150</v>
      </c>
      <c r="J102" s="72"/>
      <c r="K102" s="67">
        <v>150</v>
      </c>
      <c r="L102" s="72"/>
      <c r="M102" s="52"/>
      <c r="N102" s="52"/>
      <c r="O102" s="52"/>
      <c r="P102" s="52"/>
    </row>
    <row r="103" spans="1:16" ht="13.5" customHeight="1">
      <c r="A103" s="177"/>
      <c r="B103" s="178"/>
      <c r="C103" s="52">
        <v>2010</v>
      </c>
      <c r="D103" s="67">
        <f t="shared" si="11"/>
        <v>150</v>
      </c>
      <c r="E103" s="67"/>
      <c r="F103" s="67"/>
      <c r="G103" s="67"/>
      <c r="H103" s="67"/>
      <c r="I103" s="67">
        <f t="shared" si="12"/>
        <v>150</v>
      </c>
      <c r="J103" s="72"/>
      <c r="K103" s="67">
        <v>150</v>
      </c>
      <c r="L103" s="72"/>
      <c r="M103" s="52"/>
      <c r="N103" s="52"/>
      <c r="O103" s="52"/>
      <c r="P103" s="52"/>
    </row>
    <row r="104" spans="1:16" ht="14.25" customHeight="1">
      <c r="A104" s="177"/>
      <c r="B104" s="178"/>
      <c r="C104" s="52">
        <v>2011</v>
      </c>
      <c r="D104" s="67">
        <f t="shared" si="11"/>
        <v>150</v>
      </c>
      <c r="E104" s="67"/>
      <c r="F104" s="67"/>
      <c r="G104" s="67"/>
      <c r="H104" s="67"/>
      <c r="I104" s="67">
        <f t="shared" si="12"/>
        <v>150</v>
      </c>
      <c r="J104" s="72"/>
      <c r="K104" s="67">
        <v>150</v>
      </c>
      <c r="L104" s="72"/>
      <c r="M104" s="52"/>
      <c r="N104" s="52"/>
      <c r="O104" s="52"/>
      <c r="P104" s="52"/>
    </row>
    <row r="105" spans="1:16" ht="11.25">
      <c r="A105" s="176" t="s">
        <v>100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</row>
    <row r="106" spans="1:16" ht="11.25">
      <c r="A106" s="177"/>
      <c r="B106" s="175" t="s">
        <v>101</v>
      </c>
      <c r="C106" s="50" t="s">
        <v>15</v>
      </c>
      <c r="D106" s="51">
        <f aca="true" t="shared" si="13" ref="D106:D113">E106+I106+M106</f>
        <v>6255</v>
      </c>
      <c r="E106" s="50">
        <v>0</v>
      </c>
      <c r="F106" s="50">
        <v>0</v>
      </c>
      <c r="G106" s="50">
        <v>0</v>
      </c>
      <c r="H106" s="50">
        <v>0</v>
      </c>
      <c r="I106" s="51">
        <f aca="true" t="shared" si="14" ref="I106:I113">SUM(J106:L106)</f>
        <v>6255</v>
      </c>
      <c r="J106" s="50">
        <f>SUM(J107:J109)</f>
        <v>0</v>
      </c>
      <c r="K106" s="50">
        <f>SUM(K107:K109)</f>
        <v>6255</v>
      </c>
      <c r="L106" s="50">
        <f>SUM(L107:L109)</f>
        <v>0</v>
      </c>
      <c r="M106" s="50">
        <v>0</v>
      </c>
      <c r="N106" s="50">
        <v>0</v>
      </c>
      <c r="O106" s="50">
        <v>0</v>
      </c>
      <c r="P106" s="50">
        <v>0</v>
      </c>
    </row>
    <row r="107" spans="1:16" ht="11.25">
      <c r="A107" s="177"/>
      <c r="B107" s="175"/>
      <c r="C107" s="52">
        <v>2009</v>
      </c>
      <c r="D107" s="53">
        <f t="shared" si="13"/>
        <v>1995</v>
      </c>
      <c r="E107" s="52"/>
      <c r="F107" s="52"/>
      <c r="G107" s="52"/>
      <c r="H107" s="52"/>
      <c r="I107" s="53">
        <f t="shared" si="14"/>
        <v>1995</v>
      </c>
      <c r="J107" s="52"/>
      <c r="K107" s="52">
        <f>K111+K117+K121+K125+K129+K133</f>
        <v>1995</v>
      </c>
      <c r="L107" s="52"/>
      <c r="M107" s="52"/>
      <c r="N107" s="52"/>
      <c r="O107" s="52"/>
      <c r="P107" s="52"/>
    </row>
    <row r="108" spans="1:16" ht="11.25">
      <c r="A108" s="177"/>
      <c r="B108" s="175"/>
      <c r="C108" s="52">
        <v>2010</v>
      </c>
      <c r="D108" s="53">
        <f t="shared" si="13"/>
        <v>2130</v>
      </c>
      <c r="E108" s="52"/>
      <c r="F108" s="52"/>
      <c r="G108" s="52"/>
      <c r="H108" s="52"/>
      <c r="I108" s="53">
        <f t="shared" si="14"/>
        <v>2130</v>
      </c>
      <c r="J108" s="52"/>
      <c r="K108" s="52">
        <f>K112+K118+K122+K126+K130+K134</f>
        <v>2130</v>
      </c>
      <c r="L108" s="52"/>
      <c r="M108" s="52"/>
      <c r="N108" s="52"/>
      <c r="O108" s="52"/>
      <c r="P108" s="52"/>
    </row>
    <row r="109" spans="1:16" ht="11.25">
      <c r="A109" s="177"/>
      <c r="B109" s="175"/>
      <c r="C109" s="52">
        <v>2011</v>
      </c>
      <c r="D109" s="53">
        <f t="shared" si="13"/>
        <v>2130</v>
      </c>
      <c r="E109" s="52"/>
      <c r="F109" s="52"/>
      <c r="G109" s="52"/>
      <c r="H109" s="52"/>
      <c r="I109" s="53">
        <f t="shared" si="14"/>
        <v>2130</v>
      </c>
      <c r="J109" s="52"/>
      <c r="K109" s="52">
        <f>K113+K119+K123+K127+K131+K135</f>
        <v>2130</v>
      </c>
      <c r="L109" s="52"/>
      <c r="M109" s="52"/>
      <c r="N109" s="52"/>
      <c r="O109" s="52"/>
      <c r="P109" s="52"/>
    </row>
    <row r="110" spans="1:16" ht="12" customHeight="1">
      <c r="A110" s="177" t="s">
        <v>102</v>
      </c>
      <c r="B110" s="178" t="s">
        <v>103</v>
      </c>
      <c r="C110" s="50" t="s">
        <v>15</v>
      </c>
      <c r="D110" s="51">
        <f t="shared" si="13"/>
        <v>1300</v>
      </c>
      <c r="E110" s="53"/>
      <c r="F110" s="53"/>
      <c r="G110" s="53"/>
      <c r="H110" s="53"/>
      <c r="I110" s="51">
        <f t="shared" si="14"/>
        <v>1300</v>
      </c>
      <c r="J110" s="51">
        <f>SUM(J111:J113)</f>
        <v>0</v>
      </c>
      <c r="K110" s="51">
        <f>SUM(K111:K113)</f>
        <v>1300</v>
      </c>
      <c r="L110" s="51">
        <f>SUM(L111:L113)</f>
        <v>0</v>
      </c>
      <c r="M110" s="52"/>
      <c r="N110" s="52"/>
      <c r="O110" s="52"/>
      <c r="P110" s="52"/>
    </row>
    <row r="111" spans="1:16" ht="13.5" customHeight="1">
      <c r="A111" s="177"/>
      <c r="B111" s="178"/>
      <c r="C111" s="52">
        <v>2009</v>
      </c>
      <c r="D111" s="53">
        <f t="shared" si="13"/>
        <v>400</v>
      </c>
      <c r="E111" s="53"/>
      <c r="F111" s="53"/>
      <c r="G111" s="53"/>
      <c r="H111" s="53"/>
      <c r="I111" s="53">
        <f t="shared" si="14"/>
        <v>400</v>
      </c>
      <c r="J111" s="53"/>
      <c r="K111" s="53">
        <v>400</v>
      </c>
      <c r="L111" s="53"/>
      <c r="M111" s="52"/>
      <c r="N111" s="52"/>
      <c r="O111" s="52"/>
      <c r="P111" s="52"/>
    </row>
    <row r="112" spans="1:16" ht="11.25">
      <c r="A112" s="177"/>
      <c r="B112" s="178"/>
      <c r="C112" s="52">
        <v>2010</v>
      </c>
      <c r="D112" s="53">
        <f t="shared" si="13"/>
        <v>450</v>
      </c>
      <c r="E112" s="53"/>
      <c r="F112" s="53"/>
      <c r="G112" s="53"/>
      <c r="H112" s="53"/>
      <c r="I112" s="53">
        <f t="shared" si="14"/>
        <v>450</v>
      </c>
      <c r="J112" s="53"/>
      <c r="K112" s="53">
        <v>450</v>
      </c>
      <c r="L112" s="53"/>
      <c r="M112" s="52"/>
      <c r="N112" s="52"/>
      <c r="O112" s="52"/>
      <c r="P112" s="52"/>
    </row>
    <row r="113" spans="1:16" ht="14.25" customHeight="1">
      <c r="A113" s="177"/>
      <c r="B113" s="178"/>
      <c r="C113" s="52">
        <v>2011</v>
      </c>
      <c r="D113" s="53">
        <f t="shared" si="13"/>
        <v>450</v>
      </c>
      <c r="E113" s="53"/>
      <c r="F113" s="53"/>
      <c r="G113" s="53"/>
      <c r="H113" s="53"/>
      <c r="I113" s="53">
        <f t="shared" si="14"/>
        <v>450</v>
      </c>
      <c r="J113" s="53"/>
      <c r="K113" s="53">
        <v>450</v>
      </c>
      <c r="L113" s="53"/>
      <c r="M113" s="52"/>
      <c r="N113" s="52"/>
      <c r="O113" s="52"/>
      <c r="P113" s="52"/>
    </row>
    <row r="114" spans="1:16" ht="13.5" customHeight="1" hidden="1">
      <c r="A114" s="54"/>
      <c r="B114" s="73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1:16" ht="13.5" customHeight="1" hidden="1">
      <c r="A115" s="54"/>
      <c r="B115" s="7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  <row r="116" spans="1:16" ht="12" customHeight="1">
      <c r="A116" s="177" t="s">
        <v>104</v>
      </c>
      <c r="B116" s="178" t="s">
        <v>105</v>
      </c>
      <c r="C116" s="50" t="s">
        <v>15</v>
      </c>
      <c r="D116" s="51">
        <f aca="true" t="shared" si="15" ref="D116:D135">E116+I116+M116</f>
        <v>760</v>
      </c>
      <c r="E116" s="53"/>
      <c r="F116" s="53"/>
      <c r="G116" s="53"/>
      <c r="H116" s="53"/>
      <c r="I116" s="51">
        <f aca="true" t="shared" si="16" ref="I116:I135">SUM(J116:L116)</f>
        <v>760</v>
      </c>
      <c r="J116" s="51">
        <f>SUM(J117:J119)</f>
        <v>0</v>
      </c>
      <c r="K116" s="51">
        <f>SUM(K117:K119)</f>
        <v>760</v>
      </c>
      <c r="L116" s="51">
        <f>SUM(L117:L119)</f>
        <v>0</v>
      </c>
      <c r="M116" s="52"/>
      <c r="N116" s="52"/>
      <c r="O116" s="52"/>
      <c r="P116" s="52"/>
    </row>
    <row r="117" spans="1:16" ht="11.25">
      <c r="A117" s="177"/>
      <c r="B117" s="178"/>
      <c r="C117" s="52">
        <v>2009</v>
      </c>
      <c r="D117" s="53">
        <f t="shared" si="15"/>
        <v>200</v>
      </c>
      <c r="E117" s="53"/>
      <c r="F117" s="53"/>
      <c r="G117" s="53"/>
      <c r="H117" s="53"/>
      <c r="I117" s="53">
        <f t="shared" si="16"/>
        <v>200</v>
      </c>
      <c r="J117" s="53"/>
      <c r="K117" s="53">
        <v>200</v>
      </c>
      <c r="L117" s="53"/>
      <c r="M117" s="52"/>
      <c r="N117" s="52"/>
      <c r="O117" s="52"/>
      <c r="P117" s="52"/>
    </row>
    <row r="118" spans="1:16" ht="11.25">
      <c r="A118" s="177"/>
      <c r="B118" s="178"/>
      <c r="C118" s="52">
        <v>2010</v>
      </c>
      <c r="D118" s="53">
        <f t="shared" si="15"/>
        <v>280</v>
      </c>
      <c r="E118" s="53"/>
      <c r="F118" s="53"/>
      <c r="G118" s="53"/>
      <c r="H118" s="53"/>
      <c r="I118" s="53">
        <f t="shared" si="16"/>
        <v>280</v>
      </c>
      <c r="J118" s="53"/>
      <c r="K118" s="53">
        <v>280</v>
      </c>
      <c r="L118" s="53"/>
      <c r="M118" s="52"/>
      <c r="N118" s="52"/>
      <c r="O118" s="52"/>
      <c r="P118" s="52"/>
    </row>
    <row r="119" spans="1:16" ht="11.25">
      <c r="A119" s="177"/>
      <c r="B119" s="178"/>
      <c r="C119" s="52">
        <v>2011</v>
      </c>
      <c r="D119" s="53">
        <f t="shared" si="15"/>
        <v>280</v>
      </c>
      <c r="E119" s="53"/>
      <c r="F119" s="53"/>
      <c r="G119" s="53"/>
      <c r="H119" s="53"/>
      <c r="I119" s="53">
        <f t="shared" si="16"/>
        <v>280</v>
      </c>
      <c r="J119" s="53"/>
      <c r="K119" s="53">
        <v>280</v>
      </c>
      <c r="L119" s="53"/>
      <c r="M119" s="52"/>
      <c r="N119" s="52"/>
      <c r="O119" s="52"/>
      <c r="P119" s="52"/>
    </row>
    <row r="120" spans="1:16" ht="12" customHeight="1">
      <c r="A120" s="177" t="s">
        <v>106</v>
      </c>
      <c r="B120" s="178" t="s">
        <v>107</v>
      </c>
      <c r="C120" s="50" t="s">
        <v>15</v>
      </c>
      <c r="D120" s="51">
        <f>SUM(D121:D123)</f>
        <v>1500</v>
      </c>
      <c r="E120" s="51"/>
      <c r="F120" s="51"/>
      <c r="G120" s="51"/>
      <c r="H120" s="51"/>
      <c r="I120" s="51">
        <f>SUM(I121:I123)</f>
        <v>1500</v>
      </c>
      <c r="J120" s="51">
        <f>SUM(J121:J123)</f>
        <v>0</v>
      </c>
      <c r="K120" s="51">
        <f>SUM(K121:K123)</f>
        <v>1500</v>
      </c>
      <c r="L120" s="51">
        <f>SUM(L121:L123)</f>
        <v>0</v>
      </c>
      <c r="M120" s="52"/>
      <c r="N120" s="52"/>
      <c r="O120" s="52"/>
      <c r="P120" s="52"/>
    </row>
    <row r="121" spans="1:16" ht="13.5" customHeight="1">
      <c r="A121" s="177"/>
      <c r="B121" s="178"/>
      <c r="C121" s="52">
        <v>2009</v>
      </c>
      <c r="D121" s="53">
        <f>E121+I121+M121</f>
        <v>500</v>
      </c>
      <c r="E121" s="53"/>
      <c r="F121" s="53"/>
      <c r="G121" s="53"/>
      <c r="H121" s="53"/>
      <c r="I121" s="53">
        <f>SUM(J121:L121)</f>
        <v>500</v>
      </c>
      <c r="J121" s="53"/>
      <c r="K121" s="53">
        <v>500</v>
      </c>
      <c r="L121" s="53"/>
      <c r="M121" s="52"/>
      <c r="N121" s="52"/>
      <c r="O121" s="52"/>
      <c r="P121" s="52"/>
    </row>
    <row r="122" spans="1:16" ht="14.25" customHeight="1">
      <c r="A122" s="177"/>
      <c r="B122" s="178"/>
      <c r="C122" s="52">
        <v>2010</v>
      </c>
      <c r="D122" s="53">
        <v>500</v>
      </c>
      <c r="E122" s="53"/>
      <c r="F122" s="53"/>
      <c r="G122" s="53"/>
      <c r="H122" s="53"/>
      <c r="I122" s="53">
        <v>500</v>
      </c>
      <c r="J122" s="53"/>
      <c r="K122" s="53">
        <v>500</v>
      </c>
      <c r="L122" s="53"/>
      <c r="M122" s="52"/>
      <c r="N122" s="52"/>
      <c r="O122" s="52"/>
      <c r="P122" s="52"/>
    </row>
    <row r="123" spans="1:16" ht="14.25" customHeight="1">
      <c r="A123" s="177"/>
      <c r="B123" s="178"/>
      <c r="C123" s="52">
        <v>2011</v>
      </c>
      <c r="D123" s="53">
        <v>500</v>
      </c>
      <c r="E123" s="53"/>
      <c r="F123" s="53"/>
      <c r="G123" s="53"/>
      <c r="H123" s="53"/>
      <c r="I123" s="53">
        <v>500</v>
      </c>
      <c r="J123" s="53"/>
      <c r="K123" s="53">
        <v>500</v>
      </c>
      <c r="L123" s="53"/>
      <c r="M123" s="52"/>
      <c r="N123" s="52"/>
      <c r="O123" s="52"/>
      <c r="P123" s="52"/>
    </row>
    <row r="124" spans="1:16" ht="12" customHeight="1">
      <c r="A124" s="177" t="s">
        <v>108</v>
      </c>
      <c r="B124" s="178" t="s">
        <v>109</v>
      </c>
      <c r="C124" s="50" t="s">
        <v>15</v>
      </c>
      <c r="D124" s="51">
        <f t="shared" si="15"/>
        <v>1500</v>
      </c>
      <c r="E124" s="51"/>
      <c r="F124" s="51"/>
      <c r="G124" s="51"/>
      <c r="H124" s="51"/>
      <c r="I124" s="51">
        <f t="shared" si="16"/>
        <v>1500</v>
      </c>
      <c r="J124" s="51">
        <f>SUM(J125:J127)</f>
        <v>0</v>
      </c>
      <c r="K124" s="51">
        <f>SUM(K125:K127)</f>
        <v>1500</v>
      </c>
      <c r="L124" s="51">
        <f>SUM(L125:L127)</f>
        <v>0</v>
      </c>
      <c r="M124" s="52"/>
      <c r="N124" s="52"/>
      <c r="O124" s="52"/>
      <c r="P124" s="52"/>
    </row>
    <row r="125" spans="1:16" ht="13.5" customHeight="1">
      <c r="A125" s="177"/>
      <c r="B125" s="178"/>
      <c r="C125" s="52">
        <v>2009</v>
      </c>
      <c r="D125" s="53">
        <f t="shared" si="15"/>
        <v>500</v>
      </c>
      <c r="E125" s="53"/>
      <c r="F125" s="53"/>
      <c r="G125" s="53"/>
      <c r="H125" s="53"/>
      <c r="I125" s="53">
        <f t="shared" si="16"/>
        <v>500</v>
      </c>
      <c r="J125" s="53"/>
      <c r="K125" s="53">
        <v>500</v>
      </c>
      <c r="L125" s="53"/>
      <c r="M125" s="52"/>
      <c r="N125" s="52"/>
      <c r="O125" s="52"/>
      <c r="P125" s="52"/>
    </row>
    <row r="126" spans="1:16" ht="13.5" customHeight="1">
      <c r="A126" s="177"/>
      <c r="B126" s="178"/>
      <c r="C126" s="52">
        <v>2010</v>
      </c>
      <c r="D126" s="53">
        <f t="shared" si="15"/>
        <v>500</v>
      </c>
      <c r="E126" s="53"/>
      <c r="F126" s="53"/>
      <c r="G126" s="53"/>
      <c r="H126" s="53"/>
      <c r="I126" s="53">
        <f>SUM(J126:L126)</f>
        <v>500</v>
      </c>
      <c r="J126" s="53"/>
      <c r="K126" s="53">
        <v>500</v>
      </c>
      <c r="L126" s="53"/>
      <c r="M126" s="52"/>
      <c r="N126" s="52"/>
      <c r="O126" s="52"/>
      <c r="P126" s="52"/>
    </row>
    <row r="127" spans="1:16" ht="13.5" customHeight="1">
      <c r="A127" s="177"/>
      <c r="B127" s="178"/>
      <c r="C127" s="52">
        <v>2011</v>
      </c>
      <c r="D127" s="53">
        <f t="shared" si="15"/>
        <v>500</v>
      </c>
      <c r="E127" s="53"/>
      <c r="F127" s="53"/>
      <c r="G127" s="53"/>
      <c r="H127" s="53"/>
      <c r="I127" s="53">
        <f t="shared" si="16"/>
        <v>500</v>
      </c>
      <c r="J127" s="53"/>
      <c r="K127" s="53">
        <v>500</v>
      </c>
      <c r="L127" s="53"/>
      <c r="M127" s="52"/>
      <c r="N127" s="52"/>
      <c r="O127" s="52"/>
      <c r="P127" s="52"/>
    </row>
    <row r="128" spans="1:16" ht="16.5" customHeight="1">
      <c r="A128" s="177" t="s">
        <v>110</v>
      </c>
      <c r="B128" s="178" t="s">
        <v>111</v>
      </c>
      <c r="C128" s="50" t="s">
        <v>15</v>
      </c>
      <c r="D128" s="51">
        <f t="shared" si="15"/>
        <v>600</v>
      </c>
      <c r="E128" s="51"/>
      <c r="F128" s="51"/>
      <c r="G128" s="51"/>
      <c r="H128" s="51"/>
      <c r="I128" s="51">
        <f t="shared" si="16"/>
        <v>600</v>
      </c>
      <c r="J128" s="51">
        <f>SUM(J129:J131)</f>
        <v>0</v>
      </c>
      <c r="K128" s="51">
        <f>SUM(K129:K131)</f>
        <v>600</v>
      </c>
      <c r="L128" s="51">
        <f>SUM(L129:L131)</f>
        <v>0</v>
      </c>
      <c r="M128" s="52"/>
      <c r="N128" s="52"/>
      <c r="O128" s="52"/>
      <c r="P128" s="52"/>
    </row>
    <row r="129" spans="1:16" ht="18.75" customHeight="1">
      <c r="A129" s="177"/>
      <c r="B129" s="178"/>
      <c r="C129" s="52">
        <v>2009</v>
      </c>
      <c r="D129" s="53">
        <f t="shared" si="15"/>
        <v>200</v>
      </c>
      <c r="E129" s="53"/>
      <c r="F129" s="53"/>
      <c r="G129" s="53"/>
      <c r="H129" s="53"/>
      <c r="I129" s="53">
        <f t="shared" si="16"/>
        <v>200</v>
      </c>
      <c r="J129" s="53"/>
      <c r="K129" s="53">
        <v>200</v>
      </c>
      <c r="L129" s="53"/>
      <c r="M129" s="52"/>
      <c r="N129" s="52"/>
      <c r="O129" s="52"/>
      <c r="P129" s="52"/>
    </row>
    <row r="130" spans="1:16" ht="13.5" customHeight="1">
      <c r="A130" s="177"/>
      <c r="B130" s="178"/>
      <c r="C130" s="52">
        <v>2010</v>
      </c>
      <c r="D130" s="53">
        <f t="shared" si="15"/>
        <v>200</v>
      </c>
      <c r="E130" s="53"/>
      <c r="F130" s="53"/>
      <c r="G130" s="53"/>
      <c r="H130" s="53"/>
      <c r="I130" s="53">
        <f t="shared" si="16"/>
        <v>200</v>
      </c>
      <c r="J130" s="53"/>
      <c r="K130" s="53">
        <v>200</v>
      </c>
      <c r="L130" s="53"/>
      <c r="M130" s="52"/>
      <c r="N130" s="52"/>
      <c r="O130" s="52"/>
      <c r="P130" s="52"/>
    </row>
    <row r="131" spans="1:16" ht="11.25">
      <c r="A131" s="177"/>
      <c r="B131" s="178"/>
      <c r="C131" s="52">
        <v>2011</v>
      </c>
      <c r="D131" s="53">
        <f t="shared" si="15"/>
        <v>200</v>
      </c>
      <c r="E131" s="53"/>
      <c r="F131" s="53"/>
      <c r="G131" s="53"/>
      <c r="H131" s="53"/>
      <c r="I131" s="53">
        <f t="shared" si="16"/>
        <v>200</v>
      </c>
      <c r="J131" s="53"/>
      <c r="K131" s="53">
        <v>200</v>
      </c>
      <c r="L131" s="53"/>
      <c r="M131" s="52"/>
      <c r="N131" s="52"/>
      <c r="O131" s="52"/>
      <c r="P131" s="52"/>
    </row>
    <row r="132" spans="1:16" ht="12" customHeight="1">
      <c r="A132" s="177" t="s">
        <v>112</v>
      </c>
      <c r="B132" s="178" t="s">
        <v>113</v>
      </c>
      <c r="C132" s="50" t="s">
        <v>15</v>
      </c>
      <c r="D132" s="51">
        <f t="shared" si="15"/>
        <v>595</v>
      </c>
      <c r="E132" s="51"/>
      <c r="F132" s="51"/>
      <c r="G132" s="51"/>
      <c r="H132" s="51"/>
      <c r="I132" s="51">
        <f t="shared" si="16"/>
        <v>595</v>
      </c>
      <c r="J132" s="51">
        <f>SUM(J133:J135)</f>
        <v>0</v>
      </c>
      <c r="K132" s="51">
        <f>SUM(K133:K135)</f>
        <v>595</v>
      </c>
      <c r="L132" s="51">
        <f>SUM(L133:L135)</f>
        <v>0</v>
      </c>
      <c r="M132" s="52"/>
      <c r="N132" s="52"/>
      <c r="O132" s="52"/>
      <c r="P132" s="52"/>
    </row>
    <row r="133" spans="1:16" ht="11.25">
      <c r="A133" s="177"/>
      <c r="B133" s="178"/>
      <c r="C133" s="52">
        <v>2009</v>
      </c>
      <c r="D133" s="53">
        <f t="shared" si="15"/>
        <v>195</v>
      </c>
      <c r="E133" s="53"/>
      <c r="F133" s="53"/>
      <c r="G133" s="53"/>
      <c r="H133" s="53"/>
      <c r="I133" s="53">
        <f t="shared" si="16"/>
        <v>195</v>
      </c>
      <c r="J133" s="53"/>
      <c r="K133" s="53">
        <v>195</v>
      </c>
      <c r="L133" s="53"/>
      <c r="M133" s="52"/>
      <c r="N133" s="52"/>
      <c r="O133" s="52"/>
      <c r="P133" s="52"/>
    </row>
    <row r="134" spans="1:16" ht="13.5" customHeight="1">
      <c r="A134" s="177"/>
      <c r="B134" s="178"/>
      <c r="C134" s="52">
        <v>2010</v>
      </c>
      <c r="D134" s="53">
        <f t="shared" si="15"/>
        <v>200</v>
      </c>
      <c r="E134" s="53"/>
      <c r="F134" s="53"/>
      <c r="G134" s="53"/>
      <c r="H134" s="53"/>
      <c r="I134" s="53">
        <f t="shared" si="16"/>
        <v>200</v>
      </c>
      <c r="J134" s="53"/>
      <c r="K134" s="53">
        <v>200</v>
      </c>
      <c r="L134" s="53"/>
      <c r="M134" s="52"/>
      <c r="N134" s="52"/>
      <c r="O134" s="52"/>
      <c r="P134" s="52"/>
    </row>
    <row r="135" spans="1:16" ht="11.25">
      <c r="A135" s="177"/>
      <c r="B135" s="178"/>
      <c r="C135" s="52">
        <v>2011</v>
      </c>
      <c r="D135" s="53">
        <f t="shared" si="15"/>
        <v>200</v>
      </c>
      <c r="E135" s="53"/>
      <c r="F135" s="53"/>
      <c r="G135" s="53"/>
      <c r="H135" s="53"/>
      <c r="I135" s="53">
        <f t="shared" si="16"/>
        <v>200</v>
      </c>
      <c r="J135" s="53"/>
      <c r="K135" s="53">
        <v>200</v>
      </c>
      <c r="L135" s="66"/>
      <c r="M135" s="52"/>
      <c r="N135" s="52"/>
      <c r="O135" s="52"/>
      <c r="P135" s="52"/>
    </row>
    <row r="138" spans="1:16" ht="11.25">
      <c r="A138" s="171" t="s">
        <v>139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</row>
  </sheetData>
  <sheetProtection/>
  <mergeCells count="78">
    <mergeCell ref="A116:A119"/>
    <mergeCell ref="B116:B119"/>
    <mergeCell ref="A120:A123"/>
    <mergeCell ref="B120:B123"/>
    <mergeCell ref="A132:A135"/>
    <mergeCell ref="B132:B135"/>
    <mergeCell ref="A124:A127"/>
    <mergeCell ref="B124:B127"/>
    <mergeCell ref="A128:A131"/>
    <mergeCell ref="B128:B131"/>
    <mergeCell ref="A101:A104"/>
    <mergeCell ref="B101:B104"/>
    <mergeCell ref="A105:P105"/>
    <mergeCell ref="A106:A109"/>
    <mergeCell ref="B106:B109"/>
    <mergeCell ref="A110:A113"/>
    <mergeCell ref="B110:B113"/>
    <mergeCell ref="A90:P90"/>
    <mergeCell ref="A91:P91"/>
    <mergeCell ref="A92:A95"/>
    <mergeCell ref="B92:B95"/>
    <mergeCell ref="A96:P96"/>
    <mergeCell ref="A97:A100"/>
    <mergeCell ref="B97:B100"/>
    <mergeCell ref="A78:A81"/>
    <mergeCell ref="B78:B81"/>
    <mergeCell ref="A82:A85"/>
    <mergeCell ref="B82:B85"/>
    <mergeCell ref="A86:A89"/>
    <mergeCell ref="B86:B89"/>
    <mergeCell ref="A64:P64"/>
    <mergeCell ref="A65:P65"/>
    <mergeCell ref="A66:A69"/>
    <mergeCell ref="B66:B69"/>
    <mergeCell ref="A70:A73"/>
    <mergeCell ref="B70:B73"/>
    <mergeCell ref="A50:A53"/>
    <mergeCell ref="B50:B53"/>
    <mergeCell ref="A54:A57"/>
    <mergeCell ref="B54:B57"/>
    <mergeCell ref="A59:P59"/>
    <mergeCell ref="A60:A63"/>
    <mergeCell ref="B60:B63"/>
    <mergeCell ref="A38:A41"/>
    <mergeCell ref="B38:B41"/>
    <mergeCell ref="A42:A45"/>
    <mergeCell ref="B42:B45"/>
    <mergeCell ref="A46:A49"/>
    <mergeCell ref="B46:B49"/>
    <mergeCell ref="A26:A29"/>
    <mergeCell ref="B26:B29"/>
    <mergeCell ref="A30:A33"/>
    <mergeCell ref="B30:B33"/>
    <mergeCell ref="A34:A37"/>
    <mergeCell ref="B34:B37"/>
    <mergeCell ref="A13:A16"/>
    <mergeCell ref="B13:B16"/>
    <mergeCell ref="A17:P17"/>
    <mergeCell ref="A18:A21"/>
    <mergeCell ref="B18:B21"/>
    <mergeCell ref="A22:A25"/>
    <mergeCell ref="B22:B25"/>
    <mergeCell ref="C9:C11"/>
    <mergeCell ref="D9:D11"/>
    <mergeCell ref="E9:P9"/>
    <mergeCell ref="E10:H10"/>
    <mergeCell ref="I10:L10"/>
    <mergeCell ref="M10:P10"/>
    <mergeCell ref="A138:P138"/>
    <mergeCell ref="G1:P1"/>
    <mergeCell ref="G2:P2"/>
    <mergeCell ref="G3:P3"/>
    <mergeCell ref="G4:P4"/>
    <mergeCell ref="A6:P6"/>
    <mergeCell ref="A7:P7"/>
    <mergeCell ref="A8:P8"/>
    <mergeCell ref="A9:A11"/>
    <mergeCell ref="B9:B11"/>
  </mergeCells>
  <printOptions/>
  <pageMargins left="0.3937007874015748" right="0.3937007874015748" top="0.984251968503937" bottom="0.3937007874015748" header="0.5118110236220472" footer="0.1968503937007874"/>
  <pageSetup horizontalDpi="600" verticalDpi="600" orientation="landscape" paperSize="9" scale="110" r:id="rId2"/>
  <headerFooter alignWithMargins="0"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Минпред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Холмогоров</dc:creator>
  <cp:keywords/>
  <dc:description/>
  <cp:lastModifiedBy>delya</cp:lastModifiedBy>
  <cp:lastPrinted>2009-08-12T00:09:40Z</cp:lastPrinted>
  <dcterms:created xsi:type="dcterms:W3CDTF">2008-11-17T06:14:19Z</dcterms:created>
  <dcterms:modified xsi:type="dcterms:W3CDTF">2010-12-20T14:27:11Z</dcterms:modified>
  <cp:category/>
  <cp:version/>
  <cp:contentType/>
  <cp:contentStatus/>
</cp:coreProperties>
</file>